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35" windowWidth="28800" windowHeight="12075" tabRatio="1000" activeTab="0"/>
  </bookViews>
  <sheets>
    <sheet name="Central VA" sheetId="1" r:id="rId1"/>
    <sheet name="e-Region" sheetId="2" r:id="rId2"/>
    <sheet name="Eastern Shore" sheetId="3" r:id="rId3"/>
    <sheet name="Fredericksburg" sheetId="4" r:id="rId4"/>
    <sheet name="Gateway" sheetId="5" r:id="rId5"/>
    <sheet name="Greater Williamsburg" sheetId="6" r:id="rId6"/>
    <sheet name="Growth Alliance" sheetId="7" r:id="rId7"/>
    <sheet name="Hampton Roads" sheetId="8" r:id="rId8"/>
    <sheet name="I81_I77" sheetId="9" r:id="rId9"/>
    <sheet name="Lynchburg Region" sheetId="10" r:id="rId10"/>
    <sheet name="Middle Peninsula" sheetId="11" r:id="rId11"/>
    <sheet name="New River Valley" sheetId="12" r:id="rId12"/>
    <sheet name="Northern Neck" sheetId="13" r:id="rId13"/>
    <sheet name="Northern Shenandoah Valley" sheetId="14" r:id="rId14"/>
    <sheet name="Northern VA" sheetId="15" r:id="rId15"/>
    <sheet name="Richmond" sheetId="16" r:id="rId16"/>
    <sheet name="Roanoke_Valley" sheetId="17" r:id="rId17"/>
    <sheet name="Shenandoah Valley" sheetId="18" r:id="rId18"/>
    <sheet name="Southern VA" sheetId="19" r:id="rId19"/>
    <sheet name="Notes" sheetId="20" r:id="rId20"/>
  </sheets>
  <definedNames/>
  <calcPr fullCalcOnLoad="1"/>
</workbook>
</file>

<file path=xl/sharedStrings.xml><?xml version="1.0" encoding="utf-8"?>
<sst xmlns="http://schemas.openxmlformats.org/spreadsheetml/2006/main" count="406" uniqueCount="179">
  <si>
    <t>Locality</t>
  </si>
  <si>
    <t>Date</t>
  </si>
  <si>
    <t>LaborForce</t>
  </si>
  <si>
    <t>Employed</t>
  </si>
  <si>
    <t>Unemployed</t>
  </si>
  <si>
    <t>UnRate</t>
  </si>
  <si>
    <t>UndRate</t>
  </si>
  <si>
    <t>UnderEmp</t>
  </si>
  <si>
    <t>Smyth County, VA</t>
  </si>
  <si>
    <t>Carroll County, VA</t>
  </si>
  <si>
    <t>Wythe County, VA</t>
  </si>
  <si>
    <t>Grayson County, VA</t>
  </si>
  <si>
    <t>Bland County, VA</t>
  </si>
  <si>
    <t>Washington County, VA</t>
  </si>
  <si>
    <t>Data Dictionary</t>
  </si>
  <si>
    <t>Variable name:</t>
  </si>
  <si>
    <t>Description:</t>
  </si>
  <si>
    <t>county/city code</t>
  </si>
  <si>
    <t>name of county or city</t>
  </si>
  <si>
    <t>current data quarter</t>
  </si>
  <si>
    <t>Labor Force (number)</t>
  </si>
  <si>
    <t>Employed (number)</t>
  </si>
  <si>
    <t>Unemployed (number)</t>
  </si>
  <si>
    <t>Unemployment Rate as officially reported by Bureau of Labor Statistics</t>
  </si>
  <si>
    <t>Underemployment Rate as calculated by VEDP methodology</t>
  </si>
  <si>
    <t>Underemployment = (Underemployment Rate/100) x Labor Force</t>
  </si>
  <si>
    <t>Sources:</t>
  </si>
  <si>
    <t>All variables except "UndRate" and "UnderEmp" come from the Bureau of Labor Statistics, Local Area Unemployment Statistics, available directly from BLS, or from the Weldon Cooper website at: ftp://ftp.virginia.edu/pub/cps/employment/laus.wk1</t>
  </si>
  <si>
    <t>For the derivation of underemployment statistics, see the data sources and methodology in: "Methodology for Underemployment Statistics in Virginia's Regions: A Guide for Regions and Localities"</t>
  </si>
  <si>
    <t>REGIONAL TOTAL</t>
  </si>
  <si>
    <t>See notes for explanation and data sources.</t>
  </si>
  <si>
    <t>Louisa County, VA</t>
  </si>
  <si>
    <t>Greene County, VA</t>
  </si>
  <si>
    <t>Charlottesville city, VA</t>
  </si>
  <si>
    <t>Albemarle County, VA</t>
  </si>
  <si>
    <t>Nelson County, VA</t>
  </si>
  <si>
    <t>Fluvanna County, VA</t>
  </si>
  <si>
    <t>Scott County, VA</t>
  </si>
  <si>
    <t>Tazewell County, VA</t>
  </si>
  <si>
    <t>Dickenson County, VA</t>
  </si>
  <si>
    <t>Norton city, VA</t>
  </si>
  <si>
    <t>Lee County, VA</t>
  </si>
  <si>
    <t>Buchanan County, VA</t>
  </si>
  <si>
    <t>Wise County, VA</t>
  </si>
  <si>
    <t>Russell County, VA</t>
  </si>
  <si>
    <t>Northampton County, VA</t>
  </si>
  <si>
    <t>Accomack County, VA</t>
  </si>
  <si>
    <t>Spotsylvania County, VA</t>
  </si>
  <si>
    <t>Fredericksburg city, VA</t>
  </si>
  <si>
    <t>Stafford County, VA</t>
  </si>
  <si>
    <t>Caroline County, VA</t>
  </si>
  <si>
    <t>King George County, VA</t>
  </si>
  <si>
    <t>Surry County, VA</t>
  </si>
  <si>
    <t>Prince George County, VA</t>
  </si>
  <si>
    <t>Colonial Heights city, VA</t>
  </si>
  <si>
    <t>Chesterfield County, VA</t>
  </si>
  <si>
    <t>Petersburg city, VA</t>
  </si>
  <si>
    <t>Dinwiddie County, VA</t>
  </si>
  <si>
    <t>Sussex County, VA</t>
  </si>
  <si>
    <t>Hopewell city, VA</t>
  </si>
  <si>
    <t>Newport News city, VA</t>
  </si>
  <si>
    <t>Gloucester County, VA</t>
  </si>
  <si>
    <t>Norfolk city, VA</t>
  </si>
  <si>
    <t>Isle of Wight County, VA</t>
  </si>
  <si>
    <t>Hampton city, VA</t>
  </si>
  <si>
    <t>Williamsburg city, VA</t>
  </si>
  <si>
    <t>James City County, VA</t>
  </si>
  <si>
    <t>Suffolk city, VA</t>
  </si>
  <si>
    <t>Virginia Beach city, VA</t>
  </si>
  <si>
    <t>York County, VA</t>
  </si>
  <si>
    <t>Portsmouth city, VA</t>
  </si>
  <si>
    <t>Poquoson city, VA</t>
  </si>
  <si>
    <t>Chesapeake city, VA</t>
  </si>
  <si>
    <t>Franklin city, VA</t>
  </si>
  <si>
    <t>Southampton County, VA</t>
  </si>
  <si>
    <t>Halifax County, VA</t>
  </si>
  <si>
    <t>Frederick County, VA</t>
  </si>
  <si>
    <t>Winchester city, VA</t>
  </si>
  <si>
    <t>Warren County, VA</t>
  </si>
  <si>
    <t>Clarke County, VA</t>
  </si>
  <si>
    <t>Page County, VA</t>
  </si>
  <si>
    <t>Shenandoah County, VA</t>
  </si>
  <si>
    <t>Loudoun County, VA</t>
  </si>
  <si>
    <t>Alexandria city, VA</t>
  </si>
  <si>
    <t>Falls Church city, VA</t>
  </si>
  <si>
    <t>Manassas Park city, VA</t>
  </si>
  <si>
    <t>Fairfax city, VA</t>
  </si>
  <si>
    <t>Prince William County, VA</t>
  </si>
  <si>
    <t>Arlington County, VA</t>
  </si>
  <si>
    <t>Manassas city, VA</t>
  </si>
  <si>
    <t>Fairfax County, VA</t>
  </si>
  <si>
    <t>Radford city, VA</t>
  </si>
  <si>
    <t>Montgomery County, VA</t>
  </si>
  <si>
    <t>Giles County, VA</t>
  </si>
  <si>
    <t>Pulaski County, VA</t>
  </si>
  <si>
    <t>Floyd County, VA</t>
  </si>
  <si>
    <t>Fauquier County, VA</t>
  </si>
  <si>
    <t>Culpeper County, VA</t>
  </si>
  <si>
    <t>Madison County, VA</t>
  </si>
  <si>
    <t>Rappahannock County, VA</t>
  </si>
  <si>
    <t>Orange County, VA</t>
  </si>
  <si>
    <t>Bedford County, VA</t>
  </si>
  <si>
    <t>Amherst County, VA</t>
  </si>
  <si>
    <t>Appomattox County, VA</t>
  </si>
  <si>
    <t>Charles City County, VA</t>
  </si>
  <si>
    <t>Powhatan County, VA</t>
  </si>
  <si>
    <t>Henrico County, VA</t>
  </si>
  <si>
    <t>Goochland County, VA</t>
  </si>
  <si>
    <t>Hanover County, VA</t>
  </si>
  <si>
    <t>New Kent County, VA</t>
  </si>
  <si>
    <t>Richmond city, VA</t>
  </si>
  <si>
    <t>Mathews County, VA</t>
  </si>
  <si>
    <t>King and Queen County, VA</t>
  </si>
  <si>
    <t>King William County, VA</t>
  </si>
  <si>
    <t>Lancaster County, VA</t>
  </si>
  <si>
    <t>Middlesex County, VA</t>
  </si>
  <si>
    <t>Essex County, VA</t>
  </si>
  <si>
    <t>Westmoreland County, VA</t>
  </si>
  <si>
    <t>Northumberland County, VA</t>
  </si>
  <si>
    <t>Richmond County, VA</t>
  </si>
  <si>
    <t>Salem city, VA</t>
  </si>
  <si>
    <t>Franklin County, VA</t>
  </si>
  <si>
    <t>Craig County, VA</t>
  </si>
  <si>
    <t>Roanoke County, VA</t>
  </si>
  <si>
    <t>Botetourt County, VA</t>
  </si>
  <si>
    <t>Roanoke city, VA</t>
  </si>
  <si>
    <t>Alleghany County, VA</t>
  </si>
  <si>
    <t>Covington city, VA</t>
  </si>
  <si>
    <t>Augusta County, VA</t>
  </si>
  <si>
    <t>Waynesboro city, VA</t>
  </si>
  <si>
    <t>Staunton city, VA</t>
  </si>
  <si>
    <t>Rockingham County, VA</t>
  </si>
  <si>
    <t>Harrisonburg city, VA</t>
  </si>
  <si>
    <t>Buena Vista city, VA</t>
  </si>
  <si>
    <t>Bath County, VA</t>
  </si>
  <si>
    <t>Lexington city, VA</t>
  </si>
  <si>
    <t>Highland County, VA</t>
  </si>
  <si>
    <t>Rockbridge County, VA</t>
  </si>
  <si>
    <t>Henry County, VA</t>
  </si>
  <si>
    <t>Martinsville city, VA</t>
  </si>
  <si>
    <t>Danville city, VA</t>
  </si>
  <si>
    <t>Pittsylvania County, VA</t>
  </si>
  <si>
    <t>Patrick County, VA</t>
  </si>
  <si>
    <t>Cumberland County, VA</t>
  </si>
  <si>
    <t>Amelia County, VA</t>
  </si>
  <si>
    <t>Prince Edward County, VA</t>
  </si>
  <si>
    <t>Buckingham County, VA</t>
  </si>
  <si>
    <t>Lunenburg County, VA</t>
  </si>
  <si>
    <t>Charlotte County, VA</t>
  </si>
  <si>
    <t>Bristol city, VA</t>
  </si>
  <si>
    <t>Galax city, VA</t>
  </si>
  <si>
    <t>Methodology</t>
  </si>
  <si>
    <t>Shenandoah Valley: Unemployment and Underemployment Statistics</t>
  </si>
  <si>
    <t>Roanoke Valley: Unemployment and Underemployment Statistics</t>
  </si>
  <si>
    <t>Greater Richmond: Unemployment and Underemployment Statistics</t>
  </si>
  <si>
    <t>New River Valley: Unemployment and Underemployment Statistics</t>
  </si>
  <si>
    <t>Northern Virginia: Unemployment and Underemployment Statistics</t>
  </si>
  <si>
    <t>Northern Shenandoah Valley: Unemployment and Underemployment Statistics</t>
  </si>
  <si>
    <t>Hampton Roads: Unemployment and Underemployment Statistics</t>
  </si>
  <si>
    <t>Virginia's Gateway: Unemployment and Underemployment Statistics</t>
  </si>
  <si>
    <t>Greater Fredericksburg: Unemployment and Underemployment Statistics</t>
  </si>
  <si>
    <t>Eastern Shore: Unemployment and Underemployment Statistics</t>
  </si>
  <si>
    <t>Southern Virginia: Unemployment and Underemployment Statistics</t>
  </si>
  <si>
    <t>Virginia's Growth Alliance: Unemployment and Underemployment Statistics</t>
  </si>
  <si>
    <t>Mecklenburg County, VA</t>
  </si>
  <si>
    <t>Emporia city, VA</t>
  </si>
  <si>
    <t>Nottoway County, VA</t>
  </si>
  <si>
    <t>Greensville County, VA</t>
  </si>
  <si>
    <t>Brunswick County, VA</t>
  </si>
  <si>
    <t>Lynchburg city, VA</t>
  </si>
  <si>
    <t>Campbell County, VA</t>
  </si>
  <si>
    <t>Central Virginia: Unemployment and Underemployment Statistics</t>
  </si>
  <si>
    <t>Lynchburg Region: Unemployment and Underemployment Statistics</t>
  </si>
  <si>
    <t>I81-I77 Crossroads: Unemployment and Underemployment Statistics</t>
  </si>
  <si>
    <t>Greater Williamsburg: Unemployment and Underemployment Statistics</t>
  </si>
  <si>
    <t>Middle Peninsula: Unemployment and Underemployment Statistics</t>
  </si>
  <si>
    <t>FIPS</t>
  </si>
  <si>
    <t>Southwest Virginia's e-Region: Unemployment and Underemployment Statistics</t>
  </si>
  <si>
    <t>Northern Neck: Unemployment and Underemployment Statistics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</si>
</sst>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_);_(* \(#,##0.0\);_(* &quot;-&quot;?_);_(@_)"/>
    <numFmt numFmtId="168" formatCode="_(* #,##0.000_);_(* \(#,##0.000\);_(* &quot;-&quot;?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h:mm:ss\ AM/PM"/>
  </numFmts>
  <fonts count="7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sz val="11"/>
      <color indexed="20"/>
      <name val="Calibri"/>
      <family val="2"/>
    </font>
    <font>
      <sz val="10"/>
      <color indexed="20"/>
      <name val="Arial Narrow"/>
      <family val="2"/>
    </font>
    <font>
      <b/>
      <sz val="11"/>
      <color indexed="52"/>
      <name val="Calibri"/>
      <family val="2"/>
    </font>
    <font>
      <b/>
      <sz val="10"/>
      <color indexed="52"/>
      <name val="Arial Narrow"/>
      <family val="2"/>
    </font>
    <font>
      <b/>
      <sz val="11"/>
      <color indexed="9"/>
      <name val="Calibri"/>
      <family val="2"/>
    </font>
    <font>
      <b/>
      <sz val="10"/>
      <color indexed="9"/>
      <name val="Arial Narrow"/>
      <family val="2"/>
    </font>
    <font>
      <i/>
      <sz val="11"/>
      <color indexed="23"/>
      <name val="Calibri"/>
      <family val="2"/>
    </font>
    <font>
      <i/>
      <sz val="10"/>
      <color indexed="23"/>
      <name val="Arial Narrow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 Narrow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 Narrow"/>
      <family val="2"/>
    </font>
    <font>
      <sz val="11"/>
      <color indexed="52"/>
      <name val="Calibri"/>
      <family val="2"/>
    </font>
    <font>
      <sz val="10"/>
      <color indexed="52"/>
      <name val="Arial Narrow"/>
      <family val="2"/>
    </font>
    <font>
      <sz val="11"/>
      <color indexed="60"/>
      <name val="Calibri"/>
      <family val="2"/>
    </font>
    <font>
      <sz val="10"/>
      <color indexed="60"/>
      <name val="Arial Narrow"/>
      <family val="2"/>
    </font>
    <font>
      <b/>
      <sz val="11"/>
      <color indexed="63"/>
      <name val="Calibri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0"/>
      <name val="Calibri"/>
      <family val="2"/>
    </font>
    <font>
      <sz val="10"/>
      <color theme="0"/>
      <name val="Arial Narrow"/>
      <family val="2"/>
    </font>
    <font>
      <sz val="11"/>
      <color rgb="FF9C0006"/>
      <name val="Calibri"/>
      <family val="2"/>
    </font>
    <font>
      <sz val="10"/>
      <color rgb="FF9C0006"/>
      <name val="Arial Narrow"/>
      <family val="2"/>
    </font>
    <font>
      <b/>
      <sz val="11"/>
      <color rgb="FFFA7D00"/>
      <name val="Calibri"/>
      <family val="2"/>
    </font>
    <font>
      <b/>
      <sz val="10"/>
      <color rgb="FFFA7D00"/>
      <name val="Arial Narrow"/>
      <family val="2"/>
    </font>
    <font>
      <b/>
      <sz val="11"/>
      <color theme="0"/>
      <name val="Calibri"/>
      <family val="2"/>
    </font>
    <font>
      <b/>
      <sz val="10"/>
      <color theme="0"/>
      <name val="Arial Narrow"/>
      <family val="2"/>
    </font>
    <font>
      <i/>
      <sz val="11"/>
      <color rgb="FF7F7F7F"/>
      <name val="Calibri"/>
      <family val="2"/>
    </font>
    <font>
      <i/>
      <sz val="10"/>
      <color rgb="FF7F7F7F"/>
      <name val="Arial Narrow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 Narrow"/>
      <family val="2"/>
    </font>
    <font>
      <b/>
      <sz val="15"/>
      <color theme="3"/>
      <name val="Calibri"/>
      <family val="2"/>
    </font>
    <font>
      <b/>
      <sz val="15"/>
      <color theme="3"/>
      <name val="Arial Narrow"/>
      <family val="2"/>
    </font>
    <font>
      <b/>
      <sz val="13"/>
      <color theme="3"/>
      <name val="Calibri"/>
      <family val="2"/>
    </font>
    <font>
      <b/>
      <sz val="13"/>
      <color theme="3"/>
      <name val="Arial Narrow"/>
      <family val="2"/>
    </font>
    <font>
      <b/>
      <sz val="11"/>
      <color theme="3"/>
      <name val="Calibri"/>
      <family val="2"/>
    </font>
    <font>
      <b/>
      <sz val="11"/>
      <color theme="3"/>
      <name val="Arial Narrow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 Narrow"/>
      <family val="2"/>
    </font>
    <font>
      <sz val="11"/>
      <color rgb="FFFA7D00"/>
      <name val="Calibri"/>
      <family val="2"/>
    </font>
    <font>
      <sz val="10"/>
      <color rgb="FFFA7D00"/>
      <name val="Arial Narrow"/>
      <family val="2"/>
    </font>
    <font>
      <sz val="11"/>
      <color rgb="FF9C6500"/>
      <name val="Calibri"/>
      <family val="2"/>
    </font>
    <font>
      <sz val="10"/>
      <color rgb="FF9C6500"/>
      <name val="Arial Narrow"/>
      <family val="2"/>
    </font>
    <font>
      <b/>
      <sz val="11"/>
      <color rgb="FF3F3F3F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" fillId="32" borderId="7" applyNumberFormat="0" applyFont="0" applyAlignment="0" applyProtection="0"/>
    <xf numFmtId="0" fontId="43" fillId="32" borderId="7" applyNumberFormat="0" applyFont="0" applyAlignment="0" applyProtection="0"/>
    <xf numFmtId="0" fontId="5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71" fillId="27" borderId="8" applyNumberForma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4" fillId="0" borderId="0" xfId="86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44" fillId="0" borderId="0" xfId="97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3 2" xfId="96"/>
    <cellStyle name="Normal 3 3" xfId="97"/>
    <cellStyle name="Normal 4" xfId="98"/>
    <cellStyle name="Normal 4 2" xfId="99"/>
    <cellStyle name="Normal 5" xfId="100"/>
    <cellStyle name="Normal 5 2" xfId="101"/>
    <cellStyle name="Note" xfId="102"/>
    <cellStyle name="Note 2" xfId="103"/>
    <cellStyle name="Note 2 2" xfId="104"/>
    <cellStyle name="Note 3" xfId="105"/>
    <cellStyle name="Note 3 2" xfId="106"/>
    <cellStyle name="Note 3 3" xfId="107"/>
    <cellStyle name="Note 4" xfId="108"/>
    <cellStyle name="Note 4 2" xfId="109"/>
    <cellStyle name="Note 5" xfId="110"/>
    <cellStyle name="Output" xfId="111"/>
    <cellStyle name="Output 2" xfId="112"/>
    <cellStyle name="Percent" xfId="113"/>
    <cellStyle name="Title" xfId="114"/>
    <cellStyle name="Total" xfId="115"/>
    <cellStyle name="Total 2" xfId="116"/>
    <cellStyle name="Warning Text" xfId="117"/>
    <cellStyle name="Warning Text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vedp.org/sites/default/files/2018-06/Methodology_Underemployment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dp.org/sites/default/files/2018-08/Underemployment_Methodology_Aug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C20" sqref="C20"/>
    </sheetView>
  </sheetViews>
  <sheetFormatPr defaultColWidth="8.8515625" defaultRowHeight="12.75"/>
  <cols>
    <col min="1" max="1" width="6.7109375" style="0" bestFit="1" customWidth="1"/>
    <col min="2" max="2" width="20.00390625" style="0" bestFit="1" customWidth="1"/>
    <col min="3" max="3" width="7.8515625" style="0" bestFit="1" customWidth="1"/>
    <col min="4" max="4" width="10.421875" style="0" bestFit="1" customWidth="1"/>
    <col min="5" max="5" width="9.421875" style="0" bestFit="1" customWidth="1"/>
    <col min="6" max="6" width="11.421875" style="0" bestFit="1" customWidth="1"/>
    <col min="7" max="7" width="7.28125" style="0" bestFit="1" customWidth="1"/>
    <col min="8" max="8" width="8.28125" style="0" bestFit="1" customWidth="1"/>
    <col min="9" max="9" width="9.8515625" style="0" bestFit="1" customWidth="1"/>
  </cols>
  <sheetData>
    <row r="2" spans="1:9" ht="25.5" customHeight="1">
      <c r="A2" s="21" t="s">
        <v>171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51109</v>
      </c>
      <c r="B5" t="s">
        <v>31</v>
      </c>
      <c r="C5">
        <v>201903</v>
      </c>
      <c r="D5">
        <v>19530</v>
      </c>
      <c r="E5">
        <v>18958</v>
      </c>
      <c r="F5">
        <v>572</v>
      </c>
      <c r="G5">
        <v>2.9</v>
      </c>
      <c r="H5">
        <v>8.2</v>
      </c>
      <c r="I5">
        <v>1609</v>
      </c>
    </row>
    <row r="6" spans="1:9" ht="12.75">
      <c r="A6">
        <v>51113</v>
      </c>
      <c r="B6" t="s">
        <v>98</v>
      </c>
      <c r="C6">
        <v>201903</v>
      </c>
      <c r="D6">
        <v>7181</v>
      </c>
      <c r="E6">
        <v>6992</v>
      </c>
      <c r="F6">
        <v>189</v>
      </c>
      <c r="G6">
        <v>2.6</v>
      </c>
      <c r="H6">
        <v>8.2</v>
      </c>
      <c r="I6">
        <v>592</v>
      </c>
    </row>
    <row r="7" spans="1:9" ht="12.75">
      <c r="A7">
        <v>51137</v>
      </c>
      <c r="B7" t="s">
        <v>100</v>
      </c>
      <c r="C7">
        <v>201903</v>
      </c>
      <c r="D7">
        <v>17047</v>
      </c>
      <c r="E7">
        <v>16496</v>
      </c>
      <c r="F7">
        <v>551</v>
      </c>
      <c r="G7">
        <v>3.2</v>
      </c>
      <c r="H7">
        <v>8.2</v>
      </c>
      <c r="I7">
        <v>1405</v>
      </c>
    </row>
    <row r="8" spans="1:9" ht="12.75">
      <c r="A8">
        <v>51079</v>
      </c>
      <c r="B8" t="s">
        <v>32</v>
      </c>
      <c r="C8">
        <v>201903</v>
      </c>
      <c r="D8">
        <v>10368</v>
      </c>
      <c r="E8">
        <v>10103</v>
      </c>
      <c r="F8">
        <v>265</v>
      </c>
      <c r="G8">
        <v>2.6</v>
      </c>
      <c r="H8">
        <v>19.1</v>
      </c>
      <c r="I8">
        <v>1980</v>
      </c>
    </row>
    <row r="9" spans="1:9" ht="12.75">
      <c r="A9">
        <v>51540</v>
      </c>
      <c r="B9" t="s">
        <v>33</v>
      </c>
      <c r="C9">
        <v>201903</v>
      </c>
      <c r="D9">
        <v>26441</v>
      </c>
      <c r="E9">
        <v>25767</v>
      </c>
      <c r="F9">
        <v>674</v>
      </c>
      <c r="G9">
        <v>2.5</v>
      </c>
      <c r="H9">
        <v>19.1</v>
      </c>
      <c r="I9">
        <v>5049</v>
      </c>
    </row>
    <row r="10" spans="1:9" ht="12.75">
      <c r="A10">
        <v>51125</v>
      </c>
      <c r="B10" t="s">
        <v>35</v>
      </c>
      <c r="C10">
        <v>201903</v>
      </c>
      <c r="D10">
        <v>7369</v>
      </c>
      <c r="E10">
        <v>7143</v>
      </c>
      <c r="F10">
        <v>226</v>
      </c>
      <c r="G10">
        <v>3.1</v>
      </c>
      <c r="H10">
        <v>19.1</v>
      </c>
      <c r="I10">
        <v>1407</v>
      </c>
    </row>
    <row r="11" spans="1:9" ht="12.75">
      <c r="A11">
        <v>51003</v>
      </c>
      <c r="B11" t="s">
        <v>34</v>
      </c>
      <c r="C11">
        <v>201903</v>
      </c>
      <c r="D11">
        <v>56470</v>
      </c>
      <c r="E11">
        <v>54945</v>
      </c>
      <c r="F11">
        <v>1525</v>
      </c>
      <c r="G11">
        <v>2.7</v>
      </c>
      <c r="H11">
        <v>19.1</v>
      </c>
      <c r="I11">
        <v>10783</v>
      </c>
    </row>
    <row r="12" spans="1:9" ht="12.75">
      <c r="A12">
        <v>51065</v>
      </c>
      <c r="B12" t="s">
        <v>36</v>
      </c>
      <c r="C12">
        <v>201903</v>
      </c>
      <c r="D12">
        <v>13759</v>
      </c>
      <c r="E12">
        <v>13405</v>
      </c>
      <c r="F12">
        <v>354</v>
      </c>
      <c r="G12">
        <v>2.6</v>
      </c>
      <c r="H12">
        <v>19.1</v>
      </c>
      <c r="I12">
        <v>2627</v>
      </c>
    </row>
    <row r="13" spans="1:9" ht="12.75">
      <c r="A13">
        <v>51047</v>
      </c>
      <c r="B13" t="s">
        <v>97</v>
      </c>
      <c r="C13">
        <v>201903</v>
      </c>
      <c r="D13">
        <v>24301</v>
      </c>
      <c r="E13">
        <v>23591</v>
      </c>
      <c r="F13">
        <v>710</v>
      </c>
      <c r="G13">
        <v>2.9</v>
      </c>
      <c r="H13">
        <v>9.2</v>
      </c>
      <c r="I13">
        <v>2231</v>
      </c>
    </row>
    <row r="14" spans="4:9" ht="12.75">
      <c r="D14" s="13"/>
      <c r="E14" s="13"/>
      <c r="F14" s="13"/>
      <c r="G14" s="13"/>
      <c r="H14" s="13"/>
      <c r="I14" s="13"/>
    </row>
    <row r="15" spans="1:9" ht="12.75">
      <c r="A15" s="15"/>
      <c r="B15" s="15" t="s">
        <v>29</v>
      </c>
      <c r="C15" s="15"/>
      <c r="D15" s="16">
        <f>SUM(D5:D13)</f>
        <v>182466</v>
      </c>
      <c r="E15" s="16">
        <f>SUM(E5:E13)</f>
        <v>177400</v>
      </c>
      <c r="F15" s="16">
        <f>SUM(F5:F13)</f>
        <v>5066</v>
      </c>
      <c r="G15" s="18">
        <f>(F15/D15)*100</f>
        <v>2.776407659509169</v>
      </c>
      <c r="H15" s="18">
        <f>(I15/D15)*100</f>
        <v>15.171593611960585</v>
      </c>
      <c r="I15" s="16">
        <f>SUM(I5:I13)</f>
        <v>27683</v>
      </c>
    </row>
    <row r="16" spans="6:9" ht="12.75">
      <c r="F16" s="4"/>
      <c r="I16" s="4"/>
    </row>
    <row r="17" ht="12.75">
      <c r="A17" t="s">
        <v>30</v>
      </c>
    </row>
    <row r="19" ht="12.75">
      <c r="B19" s="7" t="s">
        <v>151</v>
      </c>
    </row>
  </sheetData>
  <sheetProtection/>
  <hyperlinks>
    <hyperlink ref="B19" r:id="rId1" display="Methodology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5" sqref="A5:I9"/>
    </sheetView>
  </sheetViews>
  <sheetFormatPr defaultColWidth="8.8515625" defaultRowHeight="12.75"/>
  <cols>
    <col min="1" max="1" width="6.00390625" style="0" bestFit="1" customWidth="1"/>
    <col min="2" max="2" width="21.421875" style="0" bestFit="1" customWidth="1"/>
    <col min="3" max="3" width="7.00390625" style="0" bestFit="1" customWidth="1"/>
    <col min="4" max="4" width="10.421875" style="0" bestFit="1" customWidth="1"/>
    <col min="5" max="5" width="9.8515625" style="0" bestFit="1" customWidth="1"/>
    <col min="6" max="6" width="11.421875" style="0" bestFit="1" customWidth="1"/>
    <col min="7" max="7" width="7.28125" style="0" bestFit="1" customWidth="1"/>
    <col min="8" max="8" width="8.28125" style="0" bestFit="1" customWidth="1"/>
    <col min="9" max="9" width="9.8515625" style="0" bestFit="1" customWidth="1"/>
  </cols>
  <sheetData>
    <row r="2" spans="1:9" ht="15.75">
      <c r="A2" s="21" t="s">
        <v>172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51011</v>
      </c>
      <c r="B5" t="s">
        <v>103</v>
      </c>
      <c r="C5">
        <v>201903</v>
      </c>
      <c r="D5">
        <v>7135</v>
      </c>
      <c r="E5">
        <v>6856</v>
      </c>
      <c r="F5">
        <v>279</v>
      </c>
      <c r="G5">
        <v>3.9</v>
      </c>
      <c r="H5">
        <v>8.2</v>
      </c>
      <c r="I5">
        <v>588</v>
      </c>
    </row>
    <row r="6" spans="1:9" ht="12.75">
      <c r="A6">
        <v>51680</v>
      </c>
      <c r="B6" t="s">
        <v>169</v>
      </c>
      <c r="C6">
        <v>201903</v>
      </c>
      <c r="D6">
        <v>36394</v>
      </c>
      <c r="E6">
        <v>34992</v>
      </c>
      <c r="F6">
        <v>1402</v>
      </c>
      <c r="G6">
        <v>3.9</v>
      </c>
      <c r="H6">
        <v>8.2</v>
      </c>
      <c r="I6">
        <v>2999</v>
      </c>
    </row>
    <row r="7" spans="1:9" ht="12.75">
      <c r="A7">
        <v>51019</v>
      </c>
      <c r="B7" t="s">
        <v>101</v>
      </c>
      <c r="C7">
        <v>201903</v>
      </c>
      <c r="D7">
        <v>38531</v>
      </c>
      <c r="E7">
        <v>37315</v>
      </c>
      <c r="F7">
        <v>1216</v>
      </c>
      <c r="G7">
        <v>3.2</v>
      </c>
      <c r="H7">
        <v>8.2</v>
      </c>
      <c r="I7">
        <v>3175</v>
      </c>
    </row>
    <row r="8" spans="1:9" ht="12.75">
      <c r="A8">
        <v>51031</v>
      </c>
      <c r="B8" t="s">
        <v>170</v>
      </c>
      <c r="C8">
        <v>201903</v>
      </c>
      <c r="D8">
        <v>26363</v>
      </c>
      <c r="E8">
        <v>25464</v>
      </c>
      <c r="F8">
        <v>899</v>
      </c>
      <c r="G8">
        <v>3.4</v>
      </c>
      <c r="H8">
        <v>8.2</v>
      </c>
      <c r="I8">
        <v>2172</v>
      </c>
    </row>
    <row r="9" spans="1:9" ht="12.75">
      <c r="A9">
        <v>51009</v>
      </c>
      <c r="B9" t="s">
        <v>102</v>
      </c>
      <c r="C9">
        <v>201903</v>
      </c>
      <c r="D9">
        <v>15135</v>
      </c>
      <c r="E9">
        <v>14630</v>
      </c>
      <c r="F9">
        <v>505</v>
      </c>
      <c r="G9">
        <v>3.3</v>
      </c>
      <c r="H9">
        <v>8.2</v>
      </c>
      <c r="I9">
        <v>1247</v>
      </c>
    </row>
    <row r="10" spans="1:9" s="20" customFormat="1" ht="12.75">
      <c r="A10" s="15"/>
      <c r="B10" s="15" t="s">
        <v>29</v>
      </c>
      <c r="C10" s="15"/>
      <c r="D10" s="16">
        <f>SUM(D5:D9)</f>
        <v>123558</v>
      </c>
      <c r="E10" s="16">
        <f>SUM(E5:E9)</f>
        <v>119257</v>
      </c>
      <c r="F10" s="16">
        <f>SUM(F5:F9)</f>
        <v>4301</v>
      </c>
      <c r="G10" s="18">
        <f>(F10/D10)*100</f>
        <v>3.48095631201541</v>
      </c>
      <c r="H10" s="18">
        <f>(I10/D10)*100</f>
        <v>8.239854966898138</v>
      </c>
      <c r="I10" s="16">
        <f>SUM(I5:I9)</f>
        <v>10181</v>
      </c>
    </row>
    <row r="11" spans="1:9" ht="12.75">
      <c r="A11" s="15"/>
      <c r="B11" s="15"/>
      <c r="C11" s="15"/>
      <c r="D11" s="16"/>
      <c r="E11" s="16"/>
      <c r="F11" s="17"/>
      <c r="G11" s="18"/>
      <c r="H11" s="18"/>
      <c r="I11" s="16"/>
    </row>
    <row r="12" spans="6:9" ht="12.75">
      <c r="F12" s="4"/>
      <c r="I12" s="4"/>
    </row>
    <row r="13" ht="12.75">
      <c r="A13" t="s">
        <v>30</v>
      </c>
    </row>
    <row r="15" ht="12.75">
      <c r="B15" s="7" t="s">
        <v>151</v>
      </c>
    </row>
  </sheetData>
  <sheetProtection/>
  <hyperlinks>
    <hyperlink ref="B15" r:id="rId1" display="Methodology"/>
  </hyperlink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5" sqref="A5:I10"/>
    </sheetView>
  </sheetViews>
  <sheetFormatPr defaultColWidth="8.8515625" defaultRowHeight="12.75"/>
  <cols>
    <col min="1" max="1" width="6.00390625" style="0" bestFit="1" customWidth="1"/>
    <col min="2" max="2" width="21.421875" style="0" bestFit="1" customWidth="1"/>
    <col min="3" max="3" width="7.00390625" style="0" bestFit="1" customWidth="1"/>
    <col min="4" max="4" width="10.421875" style="0" bestFit="1" customWidth="1"/>
    <col min="5" max="5" width="9.8515625" style="0" bestFit="1" customWidth="1"/>
    <col min="6" max="6" width="11.421875" style="0" bestFit="1" customWidth="1"/>
    <col min="7" max="7" width="7.28125" style="0" bestFit="1" customWidth="1"/>
    <col min="8" max="8" width="8.28125" style="0" bestFit="1" customWidth="1"/>
    <col min="9" max="9" width="9.8515625" style="0" bestFit="1" customWidth="1"/>
  </cols>
  <sheetData>
    <row r="2" spans="1:9" ht="15.75">
      <c r="A2" s="21" t="s">
        <v>175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51097</v>
      </c>
      <c r="B5" t="s">
        <v>112</v>
      </c>
      <c r="C5">
        <v>201903</v>
      </c>
      <c r="D5">
        <v>3905</v>
      </c>
      <c r="E5">
        <v>3775</v>
      </c>
      <c r="F5">
        <v>130</v>
      </c>
      <c r="G5">
        <v>3.3</v>
      </c>
      <c r="H5">
        <v>8.2</v>
      </c>
      <c r="I5">
        <v>322</v>
      </c>
    </row>
    <row r="6" spans="1:9" ht="12.75">
      <c r="A6">
        <v>51119</v>
      </c>
      <c r="B6" t="s">
        <v>115</v>
      </c>
      <c r="C6">
        <v>201903</v>
      </c>
      <c r="D6">
        <v>5162</v>
      </c>
      <c r="E6">
        <v>5006</v>
      </c>
      <c r="F6">
        <v>156</v>
      </c>
      <c r="G6">
        <v>3</v>
      </c>
      <c r="H6">
        <v>8.2</v>
      </c>
      <c r="I6">
        <v>425</v>
      </c>
    </row>
    <row r="7" spans="1:9" ht="12.75">
      <c r="A7">
        <v>51057</v>
      </c>
      <c r="B7" t="s">
        <v>116</v>
      </c>
      <c r="C7">
        <v>201903</v>
      </c>
      <c r="D7">
        <v>5445</v>
      </c>
      <c r="E7">
        <v>5207</v>
      </c>
      <c r="F7">
        <v>238</v>
      </c>
      <c r="G7">
        <v>4.4</v>
      </c>
      <c r="H7">
        <v>8.2</v>
      </c>
      <c r="I7">
        <v>449</v>
      </c>
    </row>
    <row r="8" spans="1:9" ht="12.75">
      <c r="A8">
        <v>51101</v>
      </c>
      <c r="B8" t="s">
        <v>113</v>
      </c>
      <c r="C8">
        <v>201903</v>
      </c>
      <c r="D8">
        <v>9020</v>
      </c>
      <c r="E8">
        <v>8752</v>
      </c>
      <c r="F8">
        <v>268</v>
      </c>
      <c r="G8">
        <v>3</v>
      </c>
      <c r="H8">
        <v>10.5</v>
      </c>
      <c r="I8">
        <v>951</v>
      </c>
    </row>
    <row r="9" spans="1:9" ht="12.75">
      <c r="A9">
        <v>51073</v>
      </c>
      <c r="B9" t="s">
        <v>61</v>
      </c>
      <c r="C9">
        <v>201903</v>
      </c>
      <c r="D9">
        <v>19461</v>
      </c>
      <c r="E9">
        <v>18905</v>
      </c>
      <c r="F9">
        <v>556</v>
      </c>
      <c r="G9">
        <v>2.9</v>
      </c>
      <c r="H9">
        <v>11.3</v>
      </c>
      <c r="I9">
        <v>2196</v>
      </c>
    </row>
    <row r="10" spans="1:9" s="20" customFormat="1" ht="12.75">
      <c r="A10">
        <v>51115</v>
      </c>
      <c r="B10" t="s">
        <v>111</v>
      </c>
      <c r="C10">
        <v>201903</v>
      </c>
      <c r="D10">
        <v>4132</v>
      </c>
      <c r="E10">
        <v>3993</v>
      </c>
      <c r="F10">
        <v>139</v>
      </c>
      <c r="G10">
        <v>3.4</v>
      </c>
      <c r="H10">
        <v>11.3</v>
      </c>
      <c r="I10">
        <v>466</v>
      </c>
    </row>
    <row r="11" spans="1:9" ht="12.75">
      <c r="A11" s="15"/>
      <c r="B11" s="15"/>
      <c r="C11" s="15"/>
      <c r="D11" s="16"/>
      <c r="E11" s="16"/>
      <c r="F11" s="17"/>
      <c r="G11" s="18"/>
      <c r="H11" s="18"/>
      <c r="I11" s="16"/>
    </row>
    <row r="12" spans="1:9" ht="12.75">
      <c r="A12" s="15"/>
      <c r="B12" s="15" t="s">
        <v>29</v>
      </c>
      <c r="C12" s="15"/>
      <c r="D12" s="16">
        <f>SUM(D5:D10)</f>
        <v>47125</v>
      </c>
      <c r="E12" s="16">
        <f>SUM(E5:E10)</f>
        <v>45638</v>
      </c>
      <c r="F12" s="16">
        <f>SUM(F5:F10)</f>
        <v>1487</v>
      </c>
      <c r="G12" s="18">
        <f>(F12/D12)*100</f>
        <v>3.1554376657824936</v>
      </c>
      <c r="H12" s="18">
        <f>(I12/D12)*100</f>
        <v>10.204774535809019</v>
      </c>
      <c r="I12" s="16">
        <f>SUM(I5:I10)</f>
        <v>4809</v>
      </c>
    </row>
    <row r="13" spans="1:9" ht="12.75">
      <c r="A13" s="15"/>
      <c r="B13" s="15"/>
      <c r="C13" s="15"/>
      <c r="D13" s="16"/>
      <c r="E13" s="16"/>
      <c r="F13" s="16"/>
      <c r="G13" s="18"/>
      <c r="H13" s="18"/>
      <c r="I13" s="16"/>
    </row>
    <row r="14" ht="12.75">
      <c r="A14" t="s">
        <v>30</v>
      </c>
    </row>
    <row r="16" ht="12.75">
      <c r="B16" s="7" t="s">
        <v>151</v>
      </c>
    </row>
  </sheetData>
  <sheetProtection/>
  <hyperlinks>
    <hyperlink ref="B16" r:id="rId1" display="Methodology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5" sqref="A5:I9"/>
    </sheetView>
  </sheetViews>
  <sheetFormatPr defaultColWidth="8.8515625" defaultRowHeight="12.75"/>
  <cols>
    <col min="1" max="1" width="6.00390625" style="0" bestFit="1" customWidth="1"/>
    <col min="2" max="2" width="21.851562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155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51121</v>
      </c>
      <c r="B5" t="s">
        <v>92</v>
      </c>
      <c r="C5">
        <v>201903</v>
      </c>
      <c r="D5">
        <v>50449</v>
      </c>
      <c r="E5">
        <v>48960</v>
      </c>
      <c r="F5">
        <v>1489</v>
      </c>
      <c r="G5">
        <v>3</v>
      </c>
      <c r="H5">
        <v>7.3</v>
      </c>
      <c r="I5">
        <v>3690</v>
      </c>
    </row>
    <row r="6" spans="1:9" ht="12.75">
      <c r="A6">
        <v>51750</v>
      </c>
      <c r="B6" t="s">
        <v>91</v>
      </c>
      <c r="C6">
        <v>201903</v>
      </c>
      <c r="D6">
        <v>8427</v>
      </c>
      <c r="E6">
        <v>8133</v>
      </c>
      <c r="F6">
        <v>294</v>
      </c>
      <c r="G6">
        <v>3.5</v>
      </c>
      <c r="H6">
        <v>7.3</v>
      </c>
      <c r="I6">
        <v>616</v>
      </c>
    </row>
    <row r="7" spans="1:9" ht="12.75">
      <c r="A7">
        <v>51063</v>
      </c>
      <c r="B7" t="s">
        <v>95</v>
      </c>
      <c r="C7">
        <v>201903</v>
      </c>
      <c r="D7">
        <v>8005</v>
      </c>
      <c r="E7">
        <v>7771</v>
      </c>
      <c r="F7">
        <v>234</v>
      </c>
      <c r="G7">
        <v>2.9</v>
      </c>
      <c r="H7">
        <v>7.3</v>
      </c>
      <c r="I7">
        <v>586</v>
      </c>
    </row>
    <row r="8" spans="1:9" ht="12.75">
      <c r="A8">
        <v>51155</v>
      </c>
      <c r="B8" t="s">
        <v>94</v>
      </c>
      <c r="C8">
        <v>201903</v>
      </c>
      <c r="D8">
        <v>16297</v>
      </c>
      <c r="E8">
        <v>15719</v>
      </c>
      <c r="F8">
        <v>578</v>
      </c>
      <c r="G8">
        <v>3.5</v>
      </c>
      <c r="H8">
        <v>7.3</v>
      </c>
      <c r="I8">
        <v>1192</v>
      </c>
    </row>
    <row r="9" spans="1:9" ht="12.75">
      <c r="A9">
        <v>51071</v>
      </c>
      <c r="B9" t="s">
        <v>93</v>
      </c>
      <c r="C9">
        <v>201903</v>
      </c>
      <c r="D9">
        <v>7909</v>
      </c>
      <c r="E9">
        <v>7630</v>
      </c>
      <c r="F9">
        <v>279</v>
      </c>
      <c r="G9">
        <v>3.5</v>
      </c>
      <c r="H9">
        <v>7.3</v>
      </c>
      <c r="I9">
        <v>579</v>
      </c>
    </row>
    <row r="10" spans="1:9" ht="12.75">
      <c r="A10" s="14"/>
      <c r="B10" s="9"/>
      <c r="C10" s="14"/>
      <c r="D10" s="8"/>
      <c r="E10" s="10"/>
      <c r="F10" s="8"/>
      <c r="G10" s="8"/>
      <c r="H10" s="8"/>
      <c r="I10" s="8"/>
    </row>
    <row r="11" spans="1:9" ht="12.75">
      <c r="A11" s="15"/>
      <c r="B11" s="15" t="s">
        <v>29</v>
      </c>
      <c r="C11" s="15"/>
      <c r="D11" s="16">
        <f>SUM(D5:D9)</f>
        <v>91087</v>
      </c>
      <c r="E11" s="16">
        <f>SUM(E5:E9)</f>
        <v>88213</v>
      </c>
      <c r="F11" s="16">
        <f>SUM(F5:F9)</f>
        <v>2874</v>
      </c>
      <c r="G11" s="18">
        <f>(F11/D11)*100</f>
        <v>3.15522522423617</v>
      </c>
      <c r="H11" s="18">
        <f>(I11/D11)*100</f>
        <v>7.314984575186361</v>
      </c>
      <c r="I11" s="16">
        <f>SUM(I5:I9)</f>
        <v>6663</v>
      </c>
    </row>
    <row r="12" spans="6:9" ht="12.75">
      <c r="F12" s="4"/>
      <c r="I12" s="4"/>
    </row>
    <row r="13" ht="12.75">
      <c r="A13" t="s">
        <v>30</v>
      </c>
    </row>
    <row r="15" ht="12.75">
      <c r="B15" s="7" t="s">
        <v>151</v>
      </c>
    </row>
  </sheetData>
  <sheetProtection/>
  <hyperlinks>
    <hyperlink ref="B15" r:id="rId1" display="Methodology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6:I28"/>
  <sheetViews>
    <sheetView zoomScalePageLayoutView="0" workbookViewId="0" topLeftCell="A15">
      <selection activeCell="A19" sqref="A19:I22"/>
    </sheetView>
  </sheetViews>
  <sheetFormatPr defaultColWidth="8.8515625" defaultRowHeight="12.75"/>
  <cols>
    <col min="1" max="1" width="8.8515625" style="0" customWidth="1"/>
    <col min="2" max="2" width="24.421875" style="0" bestFit="1" customWidth="1"/>
  </cols>
  <sheetData>
    <row r="16" spans="1:9" ht="15.75">
      <c r="A16" s="21" t="s">
        <v>178</v>
      </c>
      <c r="B16" s="21"/>
      <c r="C16" s="21"/>
      <c r="D16" s="21"/>
      <c r="E16" s="21"/>
      <c r="F16" s="21"/>
      <c r="G16" s="21"/>
      <c r="H16" s="21"/>
      <c r="I16" s="21"/>
    </row>
    <row r="18" spans="1:9" ht="12.75">
      <c r="A18" t="s">
        <v>176</v>
      </c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</row>
    <row r="19" spans="1:9" ht="12.75">
      <c r="A19">
        <v>51159</v>
      </c>
      <c r="B19" t="s">
        <v>119</v>
      </c>
      <c r="C19">
        <v>201903</v>
      </c>
      <c r="D19">
        <v>4010</v>
      </c>
      <c r="E19">
        <v>3874</v>
      </c>
      <c r="F19">
        <v>136</v>
      </c>
      <c r="G19">
        <v>3.4</v>
      </c>
      <c r="H19">
        <v>8.2</v>
      </c>
      <c r="I19">
        <v>330</v>
      </c>
    </row>
    <row r="20" spans="1:9" ht="12.75">
      <c r="A20">
        <v>51193</v>
      </c>
      <c r="B20" t="s">
        <v>117</v>
      </c>
      <c r="C20">
        <v>201903</v>
      </c>
      <c r="D20">
        <v>9222</v>
      </c>
      <c r="E20">
        <v>8824</v>
      </c>
      <c r="F20">
        <v>398</v>
      </c>
      <c r="G20">
        <v>4.3</v>
      </c>
      <c r="H20">
        <v>8.2</v>
      </c>
      <c r="I20">
        <v>760</v>
      </c>
    </row>
    <row r="21" spans="1:9" ht="12.75">
      <c r="A21">
        <v>51103</v>
      </c>
      <c r="B21" t="s">
        <v>114</v>
      </c>
      <c r="C21">
        <v>201903</v>
      </c>
      <c r="D21">
        <v>5270</v>
      </c>
      <c r="E21">
        <v>4934</v>
      </c>
      <c r="F21">
        <v>336</v>
      </c>
      <c r="G21">
        <v>6.4</v>
      </c>
      <c r="H21">
        <v>8.2</v>
      </c>
      <c r="I21">
        <v>434</v>
      </c>
    </row>
    <row r="22" spans="1:9" ht="12.75">
      <c r="A22">
        <v>51133</v>
      </c>
      <c r="B22" t="s">
        <v>118</v>
      </c>
      <c r="C22">
        <v>201903</v>
      </c>
      <c r="D22">
        <v>5466</v>
      </c>
      <c r="E22">
        <v>5105</v>
      </c>
      <c r="F22">
        <v>361</v>
      </c>
      <c r="G22">
        <v>6.6</v>
      </c>
      <c r="H22">
        <v>8.2</v>
      </c>
      <c r="I22">
        <v>450</v>
      </c>
    </row>
    <row r="23" spans="1:9" ht="12.75">
      <c r="A23" s="15"/>
      <c r="B23" s="15"/>
      <c r="C23" s="15"/>
      <c r="D23" s="16"/>
      <c r="E23" s="16"/>
      <c r="F23" s="17"/>
      <c r="G23" s="18"/>
      <c r="H23" s="18"/>
      <c r="I23" s="16"/>
    </row>
    <row r="24" spans="1:9" ht="12.75">
      <c r="A24" s="15"/>
      <c r="B24" s="15" t="s">
        <v>29</v>
      </c>
      <c r="C24" s="15"/>
      <c r="D24" s="16">
        <f>SUM(D19:D22)</f>
        <v>23968</v>
      </c>
      <c r="E24" s="16">
        <f>SUM(E19:E22)</f>
        <v>22737</v>
      </c>
      <c r="F24" s="16">
        <f>SUM(F19:F22)</f>
        <v>1231</v>
      </c>
      <c r="G24" s="18">
        <f>(F24/D24)*100</f>
        <v>5.136014686248331</v>
      </c>
      <c r="H24" s="18">
        <f>(I24/D24)*100</f>
        <v>8.235981308411215</v>
      </c>
      <c r="I24" s="16">
        <f>SUM(I19:I22)</f>
        <v>1974</v>
      </c>
    </row>
    <row r="25" spans="1:9" ht="12.75">
      <c r="A25" s="15"/>
      <c r="B25" s="15"/>
      <c r="C25" s="15"/>
      <c r="D25" s="16"/>
      <c r="E25" s="16"/>
      <c r="F25" s="16"/>
      <c r="G25" s="18"/>
      <c r="H25" s="18"/>
      <c r="I25" s="16"/>
    </row>
    <row r="26" ht="12.75">
      <c r="A26" t="s">
        <v>30</v>
      </c>
    </row>
    <row r="28" ht="12.75">
      <c r="B28" s="7" t="s">
        <v>151</v>
      </c>
    </row>
  </sheetData>
  <sheetProtection/>
  <hyperlinks>
    <hyperlink ref="B28" r:id="rId1" display="Methodology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5" sqref="A5:I8"/>
    </sheetView>
  </sheetViews>
  <sheetFormatPr defaultColWidth="8.8515625" defaultRowHeight="12.75"/>
  <cols>
    <col min="1" max="1" width="6.00390625" style="0" bestFit="1" customWidth="1"/>
    <col min="2" max="2" width="23.7109375" style="0" customWidth="1"/>
    <col min="3" max="3" width="7.00390625" style="0" bestFit="1" customWidth="1"/>
    <col min="4" max="4" width="11.28125" style="0" customWidth="1"/>
    <col min="5" max="5" width="10.7109375" style="0" customWidth="1"/>
    <col min="6" max="6" width="12.28125" style="0" customWidth="1"/>
    <col min="7" max="7" width="7.7109375" style="0" customWidth="1"/>
    <col min="8" max="8" width="9.00390625" style="0" customWidth="1"/>
    <col min="9" max="9" width="10.7109375" style="0" customWidth="1"/>
  </cols>
  <sheetData>
    <row r="2" spans="1:9" ht="15.75">
      <c r="A2" s="21" t="s">
        <v>157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51043</v>
      </c>
      <c r="B5" t="s">
        <v>79</v>
      </c>
      <c r="C5">
        <v>201903</v>
      </c>
      <c r="D5">
        <v>7515</v>
      </c>
      <c r="E5">
        <v>7301</v>
      </c>
      <c r="F5">
        <v>214</v>
      </c>
      <c r="G5">
        <v>2.8</v>
      </c>
      <c r="H5">
        <v>9.2</v>
      </c>
      <c r="I5">
        <v>690</v>
      </c>
    </row>
    <row r="6" spans="1:9" ht="12.75">
      <c r="A6">
        <v>51187</v>
      </c>
      <c r="B6" t="s">
        <v>78</v>
      </c>
      <c r="C6">
        <v>201903</v>
      </c>
      <c r="D6">
        <v>20324</v>
      </c>
      <c r="E6">
        <v>19678</v>
      </c>
      <c r="F6">
        <v>646</v>
      </c>
      <c r="G6">
        <v>3.2</v>
      </c>
      <c r="H6">
        <v>9.2</v>
      </c>
      <c r="I6">
        <v>1866</v>
      </c>
    </row>
    <row r="7" spans="1:9" ht="12.75">
      <c r="A7">
        <v>51069</v>
      </c>
      <c r="B7" t="s">
        <v>76</v>
      </c>
      <c r="C7">
        <v>201903</v>
      </c>
      <c r="D7">
        <v>47461</v>
      </c>
      <c r="E7">
        <v>46153</v>
      </c>
      <c r="F7">
        <v>1308</v>
      </c>
      <c r="G7">
        <v>2.8</v>
      </c>
      <c r="H7">
        <v>12.3</v>
      </c>
      <c r="I7">
        <v>5837</v>
      </c>
    </row>
    <row r="8" spans="1:9" ht="12.75">
      <c r="A8">
        <v>51840</v>
      </c>
      <c r="B8" t="s">
        <v>77</v>
      </c>
      <c r="C8">
        <v>201903</v>
      </c>
      <c r="D8">
        <v>14710</v>
      </c>
      <c r="E8">
        <v>14258</v>
      </c>
      <c r="F8">
        <v>452</v>
      </c>
      <c r="G8">
        <v>3.1</v>
      </c>
      <c r="H8">
        <v>12.3</v>
      </c>
      <c r="I8">
        <v>1809</v>
      </c>
    </row>
    <row r="9" spans="1:9" ht="12.75">
      <c r="A9" s="14"/>
      <c r="B9" s="14"/>
      <c r="C9" s="14"/>
      <c r="D9" s="8"/>
      <c r="E9" s="8"/>
      <c r="F9" s="8"/>
      <c r="G9" s="8"/>
      <c r="H9" s="8"/>
      <c r="I9" s="8"/>
    </row>
    <row r="10" spans="1:9" ht="12.75">
      <c r="A10" s="15"/>
      <c r="B10" s="15" t="s">
        <v>29</v>
      </c>
      <c r="C10" s="15"/>
      <c r="D10" s="16">
        <f>SUM(D5:D8)</f>
        <v>90010</v>
      </c>
      <c r="E10" s="16">
        <f>SUM(E5:E8)</f>
        <v>87390</v>
      </c>
      <c r="F10" s="16">
        <f>SUM(F5:F8)</f>
        <v>2620</v>
      </c>
      <c r="G10" s="18">
        <f>(F10/D10)*100</f>
        <v>2.910787690256638</v>
      </c>
      <c r="H10" s="18">
        <f>(I10/D10)*100</f>
        <v>11.334296189312298</v>
      </c>
      <c r="I10" s="16">
        <f>SUM(I5:I8)</f>
        <v>10202</v>
      </c>
    </row>
    <row r="11" spans="6:9" ht="12.75">
      <c r="F11" s="4"/>
      <c r="I11" s="4"/>
    </row>
    <row r="12" ht="12.75">
      <c r="A12" t="s">
        <v>30</v>
      </c>
    </row>
    <row r="13" spans="6:9" ht="12.75">
      <c r="F13" s="4"/>
      <c r="I13" s="4"/>
    </row>
    <row r="14" ht="12.75">
      <c r="B14" s="7" t="s">
        <v>151</v>
      </c>
    </row>
  </sheetData>
  <sheetProtection/>
  <hyperlinks>
    <hyperlink ref="B14" r:id="rId1" display="Methodology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5" sqref="A5:I15"/>
    </sheetView>
  </sheetViews>
  <sheetFormatPr defaultColWidth="8.8515625" defaultRowHeight="12.75"/>
  <cols>
    <col min="1" max="1" width="6.00390625" style="0" bestFit="1" customWidth="1"/>
    <col min="2" max="2" width="23.421875" style="0" bestFit="1" customWidth="1"/>
    <col min="3" max="3" width="7.00390625" style="0" bestFit="1" customWidth="1"/>
    <col min="4" max="5" width="10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156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51610</v>
      </c>
      <c r="B5" t="s">
        <v>84</v>
      </c>
      <c r="C5">
        <v>201903</v>
      </c>
      <c r="D5">
        <v>8559</v>
      </c>
      <c r="E5">
        <v>8375</v>
      </c>
      <c r="F5">
        <v>184</v>
      </c>
      <c r="G5">
        <v>2.1</v>
      </c>
      <c r="H5">
        <v>9.2</v>
      </c>
      <c r="I5">
        <v>786</v>
      </c>
    </row>
    <row r="6" spans="1:9" ht="12.75">
      <c r="A6">
        <v>51059</v>
      </c>
      <c r="B6" t="s">
        <v>90</v>
      </c>
      <c r="C6">
        <v>201903</v>
      </c>
      <c r="D6">
        <v>639514</v>
      </c>
      <c r="E6">
        <v>623664</v>
      </c>
      <c r="F6">
        <v>15850</v>
      </c>
      <c r="G6">
        <v>2.5</v>
      </c>
      <c r="H6">
        <v>9.2</v>
      </c>
      <c r="I6">
        <v>58711</v>
      </c>
    </row>
    <row r="7" spans="1:9" ht="12.75">
      <c r="A7">
        <v>51013</v>
      </c>
      <c r="B7" t="s">
        <v>88</v>
      </c>
      <c r="C7">
        <v>201903</v>
      </c>
      <c r="D7">
        <v>154148</v>
      </c>
      <c r="E7">
        <v>150932</v>
      </c>
      <c r="F7">
        <v>3216</v>
      </c>
      <c r="G7">
        <v>2.1</v>
      </c>
      <c r="H7">
        <v>9.2</v>
      </c>
      <c r="I7">
        <v>14152</v>
      </c>
    </row>
    <row r="8" spans="1:9" ht="12.75">
      <c r="A8">
        <v>51683</v>
      </c>
      <c r="B8" t="s">
        <v>89</v>
      </c>
      <c r="C8">
        <v>201903</v>
      </c>
      <c r="D8">
        <v>22222</v>
      </c>
      <c r="E8">
        <v>21591</v>
      </c>
      <c r="F8">
        <v>631</v>
      </c>
      <c r="G8">
        <v>2.8</v>
      </c>
      <c r="H8">
        <v>9.2</v>
      </c>
      <c r="I8">
        <v>2040</v>
      </c>
    </row>
    <row r="9" spans="1:9" ht="12.75">
      <c r="A9">
        <v>51685</v>
      </c>
      <c r="B9" t="s">
        <v>85</v>
      </c>
      <c r="C9">
        <v>201903</v>
      </c>
      <c r="D9">
        <v>9069</v>
      </c>
      <c r="E9">
        <v>8820</v>
      </c>
      <c r="F9">
        <v>249</v>
      </c>
      <c r="G9">
        <v>2.7</v>
      </c>
      <c r="H9">
        <v>9.2</v>
      </c>
      <c r="I9">
        <v>833</v>
      </c>
    </row>
    <row r="10" spans="1:9" ht="12.75">
      <c r="A10">
        <v>51153</v>
      </c>
      <c r="B10" t="s">
        <v>87</v>
      </c>
      <c r="C10">
        <v>201903</v>
      </c>
      <c r="D10">
        <v>245314</v>
      </c>
      <c r="E10">
        <v>238565</v>
      </c>
      <c r="F10">
        <v>6749</v>
      </c>
      <c r="G10">
        <v>2.8</v>
      </c>
      <c r="H10">
        <v>9.2</v>
      </c>
      <c r="I10">
        <v>22521</v>
      </c>
    </row>
    <row r="11" spans="1:9" ht="12.75">
      <c r="A11">
        <v>51600</v>
      </c>
      <c r="B11" t="s">
        <v>86</v>
      </c>
      <c r="C11">
        <v>201903</v>
      </c>
      <c r="D11">
        <v>13324</v>
      </c>
      <c r="E11">
        <v>12997</v>
      </c>
      <c r="F11">
        <v>327</v>
      </c>
      <c r="G11">
        <v>2.5</v>
      </c>
      <c r="H11">
        <v>9.2</v>
      </c>
      <c r="I11">
        <v>1223</v>
      </c>
    </row>
    <row r="12" spans="1:9" ht="12.75">
      <c r="A12">
        <v>51157</v>
      </c>
      <c r="B12" t="s">
        <v>99</v>
      </c>
      <c r="C12">
        <v>201903</v>
      </c>
      <c r="D12">
        <v>3682</v>
      </c>
      <c r="E12">
        <v>3570</v>
      </c>
      <c r="F12">
        <v>112</v>
      </c>
      <c r="G12">
        <v>3</v>
      </c>
      <c r="H12">
        <v>9.2</v>
      </c>
      <c r="I12">
        <v>338</v>
      </c>
    </row>
    <row r="13" spans="1:9" ht="12.75">
      <c r="A13">
        <v>51510</v>
      </c>
      <c r="B13" t="s">
        <v>83</v>
      </c>
      <c r="C13">
        <v>201903</v>
      </c>
      <c r="D13">
        <v>101958</v>
      </c>
      <c r="E13">
        <v>99606</v>
      </c>
      <c r="F13">
        <v>2352</v>
      </c>
      <c r="G13">
        <v>2.3</v>
      </c>
      <c r="H13">
        <v>9.2</v>
      </c>
      <c r="I13">
        <v>9360</v>
      </c>
    </row>
    <row r="14" spans="1:9" ht="12.75">
      <c r="A14">
        <v>51107</v>
      </c>
      <c r="B14" t="s">
        <v>82</v>
      </c>
      <c r="C14">
        <v>201903</v>
      </c>
      <c r="D14">
        <v>219419</v>
      </c>
      <c r="E14">
        <v>213959</v>
      </c>
      <c r="F14">
        <v>5460</v>
      </c>
      <c r="G14">
        <v>2.5</v>
      </c>
      <c r="H14">
        <v>9.2</v>
      </c>
      <c r="I14">
        <v>20144</v>
      </c>
    </row>
    <row r="15" spans="1:9" ht="12.75">
      <c r="A15">
        <v>51061</v>
      </c>
      <c r="B15" t="s">
        <v>96</v>
      </c>
      <c r="C15">
        <v>201903</v>
      </c>
      <c r="D15">
        <v>36392</v>
      </c>
      <c r="E15">
        <v>35387</v>
      </c>
      <c r="F15">
        <v>1005</v>
      </c>
      <c r="G15">
        <v>2.8</v>
      </c>
      <c r="H15">
        <v>9.2</v>
      </c>
      <c r="I15">
        <v>3341</v>
      </c>
    </row>
    <row r="16" spans="1:9" ht="12.75">
      <c r="A16" s="14"/>
      <c r="B16" s="14"/>
      <c r="C16" s="14"/>
      <c r="D16" s="8"/>
      <c r="E16" s="8"/>
      <c r="F16" s="8"/>
      <c r="G16" s="8"/>
      <c r="H16" s="8"/>
      <c r="I16" s="8"/>
    </row>
    <row r="17" spans="1:9" ht="12.75">
      <c r="A17" s="15"/>
      <c r="B17" s="15" t="s">
        <v>29</v>
      </c>
      <c r="C17" s="15"/>
      <c r="D17" s="16">
        <f>SUM(D5:D15)</f>
        <v>1453601</v>
      </c>
      <c r="E17" s="16">
        <f>SUM(E5:E15)</f>
        <v>1417466</v>
      </c>
      <c r="F17" s="16">
        <f>SUM(F5:F15)</f>
        <v>36135</v>
      </c>
      <c r="G17" s="18">
        <f>(F17/D17)*100</f>
        <v>2.485895372939342</v>
      </c>
      <c r="H17" s="18">
        <f>(I17/D17)*100</f>
        <v>9.180579815231276</v>
      </c>
      <c r="I17" s="16">
        <f>SUM(I5:I15)</f>
        <v>133449</v>
      </c>
    </row>
    <row r="18" spans="6:9" ht="12.75">
      <c r="F18" s="4"/>
      <c r="I18" s="4"/>
    </row>
    <row r="19" ht="12.75">
      <c r="A19" t="s">
        <v>30</v>
      </c>
    </row>
    <row r="21" ht="12.75">
      <c r="B21" s="7" t="s">
        <v>151</v>
      </c>
    </row>
  </sheetData>
  <sheetProtection/>
  <hyperlinks>
    <hyperlink ref="B21" r:id="rId1" display="Methodology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I12"/>
    </sheetView>
  </sheetViews>
  <sheetFormatPr defaultColWidth="8.8515625" defaultRowHeight="12.75"/>
  <cols>
    <col min="1" max="1" width="6.00390625" style="0" bestFit="1" customWidth="1"/>
    <col min="2" max="2" width="21.710937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154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51085</v>
      </c>
      <c r="B5" t="s">
        <v>108</v>
      </c>
      <c r="C5">
        <v>201903</v>
      </c>
      <c r="D5">
        <v>58730</v>
      </c>
      <c r="E5">
        <v>57175</v>
      </c>
      <c r="F5">
        <v>1555</v>
      </c>
      <c r="G5">
        <v>2.6</v>
      </c>
      <c r="H5">
        <v>10.5</v>
      </c>
      <c r="I5">
        <v>6191</v>
      </c>
    </row>
    <row r="6" spans="1:9" ht="12.75">
      <c r="A6">
        <v>51036</v>
      </c>
      <c r="B6" t="s">
        <v>104</v>
      </c>
      <c r="C6">
        <v>201903</v>
      </c>
      <c r="D6">
        <v>3672</v>
      </c>
      <c r="E6">
        <v>3522</v>
      </c>
      <c r="F6">
        <v>150</v>
      </c>
      <c r="G6">
        <v>4.1</v>
      </c>
      <c r="H6">
        <v>10.5</v>
      </c>
      <c r="I6">
        <v>387</v>
      </c>
    </row>
    <row r="7" spans="1:9" ht="12.75">
      <c r="A7">
        <v>51760</v>
      </c>
      <c r="B7" t="s">
        <v>110</v>
      </c>
      <c r="C7">
        <v>201903</v>
      </c>
      <c r="D7">
        <v>118293</v>
      </c>
      <c r="E7">
        <v>114108</v>
      </c>
      <c r="F7">
        <v>4185</v>
      </c>
      <c r="G7">
        <v>3.5</v>
      </c>
      <c r="H7">
        <v>10.5</v>
      </c>
      <c r="I7">
        <v>12470</v>
      </c>
    </row>
    <row r="8" spans="1:9" ht="12.75">
      <c r="A8">
        <v>51075</v>
      </c>
      <c r="B8" t="s">
        <v>107</v>
      </c>
      <c r="C8">
        <v>201903</v>
      </c>
      <c r="D8">
        <v>10947</v>
      </c>
      <c r="E8">
        <v>10607</v>
      </c>
      <c r="F8">
        <v>340</v>
      </c>
      <c r="G8">
        <v>3.1</v>
      </c>
      <c r="H8">
        <v>10.5</v>
      </c>
      <c r="I8">
        <v>1154</v>
      </c>
    </row>
    <row r="9" spans="1:9" ht="12.75">
      <c r="A9">
        <v>51145</v>
      </c>
      <c r="B9" t="s">
        <v>105</v>
      </c>
      <c r="C9">
        <v>201903</v>
      </c>
      <c r="D9">
        <v>13903</v>
      </c>
      <c r="E9">
        <v>13527</v>
      </c>
      <c r="F9">
        <v>376</v>
      </c>
      <c r="G9">
        <v>2.7</v>
      </c>
      <c r="H9">
        <v>10.5</v>
      </c>
      <c r="I9">
        <v>1466</v>
      </c>
    </row>
    <row r="10" spans="1:9" ht="12.75">
      <c r="A10">
        <v>51127</v>
      </c>
      <c r="B10" t="s">
        <v>109</v>
      </c>
      <c r="C10">
        <v>201903</v>
      </c>
      <c r="D10">
        <v>12121</v>
      </c>
      <c r="E10">
        <v>11796</v>
      </c>
      <c r="F10">
        <v>325</v>
      </c>
      <c r="G10">
        <v>2.7</v>
      </c>
      <c r="H10">
        <v>10.5</v>
      </c>
      <c r="I10">
        <v>1278</v>
      </c>
    </row>
    <row r="11" spans="1:9" ht="12.75">
      <c r="A11">
        <v>51041</v>
      </c>
      <c r="B11" t="s">
        <v>55</v>
      </c>
      <c r="C11">
        <v>201903</v>
      </c>
      <c r="D11">
        <v>186057</v>
      </c>
      <c r="E11">
        <v>180565</v>
      </c>
      <c r="F11">
        <v>5492</v>
      </c>
      <c r="G11">
        <v>3</v>
      </c>
      <c r="H11">
        <v>10.5</v>
      </c>
      <c r="I11">
        <v>19614</v>
      </c>
    </row>
    <row r="12" spans="1:9" ht="12.75">
      <c r="A12">
        <v>51087</v>
      </c>
      <c r="B12" t="s">
        <v>106</v>
      </c>
      <c r="C12">
        <v>201903</v>
      </c>
      <c r="D12">
        <v>182739</v>
      </c>
      <c r="E12">
        <v>177199</v>
      </c>
      <c r="F12">
        <v>5540</v>
      </c>
      <c r="G12">
        <v>3</v>
      </c>
      <c r="H12">
        <v>10.5</v>
      </c>
      <c r="I12">
        <v>19264</v>
      </c>
    </row>
    <row r="13" spans="1:9" ht="12.75">
      <c r="A13" s="14"/>
      <c r="B13" s="14"/>
      <c r="C13" s="14"/>
      <c r="D13" s="8"/>
      <c r="E13" s="8"/>
      <c r="F13" s="11"/>
      <c r="G13" s="8"/>
      <c r="H13" s="8"/>
      <c r="I13" s="8"/>
    </row>
    <row r="14" spans="1:9" ht="12.75">
      <c r="A14" s="15"/>
      <c r="B14" s="15" t="s">
        <v>29</v>
      </c>
      <c r="C14" s="15"/>
      <c r="D14" s="16">
        <f>SUM(D5:D12)</f>
        <v>586462</v>
      </c>
      <c r="E14" s="16">
        <f>SUM(E5:E12)</f>
        <v>568499</v>
      </c>
      <c r="F14" s="16">
        <f>SUM(F5:F12)</f>
        <v>17963</v>
      </c>
      <c r="G14" s="18">
        <f>(F14/D14)*100</f>
        <v>3.0629435496246984</v>
      </c>
      <c r="H14" s="18">
        <f>(I14/D14)*100</f>
        <v>10.5418594896174</v>
      </c>
      <c r="I14" s="16">
        <f>SUM(I5:I12)</f>
        <v>61824</v>
      </c>
    </row>
    <row r="15" spans="6:9" ht="12.75">
      <c r="F15" s="4"/>
      <c r="I15" s="4"/>
    </row>
    <row r="16" ht="12.75">
      <c r="A16" t="s">
        <v>30</v>
      </c>
    </row>
    <row r="18" ht="12.75">
      <c r="B18" s="7" t="s">
        <v>151</v>
      </c>
    </row>
  </sheetData>
  <sheetProtection/>
  <hyperlinks>
    <hyperlink ref="B18" r:id="rId1" display="Methodology"/>
  </hyperlink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I12"/>
    </sheetView>
  </sheetViews>
  <sheetFormatPr defaultColWidth="8.8515625" defaultRowHeight="12.75"/>
  <cols>
    <col min="1" max="1" width="6.00390625" style="0" bestFit="1" customWidth="1"/>
    <col min="2" max="2" width="19.42187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23.25" customHeight="1">
      <c r="A2" s="21" t="s">
        <v>153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51005</v>
      </c>
      <c r="B5" t="s">
        <v>126</v>
      </c>
      <c r="C5">
        <v>201903</v>
      </c>
      <c r="D5">
        <v>6932</v>
      </c>
      <c r="E5">
        <v>6665</v>
      </c>
      <c r="F5">
        <v>267</v>
      </c>
      <c r="G5">
        <v>3.9</v>
      </c>
      <c r="H5">
        <v>8.2</v>
      </c>
      <c r="I5">
        <v>571</v>
      </c>
    </row>
    <row r="6" spans="1:9" ht="12.75">
      <c r="A6">
        <v>51580</v>
      </c>
      <c r="B6" t="s">
        <v>127</v>
      </c>
      <c r="C6">
        <v>201903</v>
      </c>
      <c r="D6">
        <v>2401</v>
      </c>
      <c r="E6">
        <v>2290</v>
      </c>
      <c r="F6">
        <v>111</v>
      </c>
      <c r="G6">
        <v>4.6</v>
      </c>
      <c r="H6">
        <v>8.2</v>
      </c>
      <c r="I6">
        <v>198</v>
      </c>
    </row>
    <row r="7" spans="1:9" ht="12.75">
      <c r="A7">
        <v>51770</v>
      </c>
      <c r="B7" t="s">
        <v>125</v>
      </c>
      <c r="C7">
        <v>201903</v>
      </c>
      <c r="D7">
        <v>49716</v>
      </c>
      <c r="E7">
        <v>48130</v>
      </c>
      <c r="F7">
        <v>1586</v>
      </c>
      <c r="G7">
        <v>3.2</v>
      </c>
      <c r="H7">
        <v>5.3</v>
      </c>
      <c r="I7">
        <v>2623</v>
      </c>
    </row>
    <row r="8" spans="1:9" ht="12.75">
      <c r="A8">
        <v>51023</v>
      </c>
      <c r="B8" t="s">
        <v>124</v>
      </c>
      <c r="C8">
        <v>201903</v>
      </c>
      <c r="D8">
        <v>17486</v>
      </c>
      <c r="E8">
        <v>16993</v>
      </c>
      <c r="F8">
        <v>493</v>
      </c>
      <c r="G8">
        <v>2.8</v>
      </c>
      <c r="H8">
        <v>5.3</v>
      </c>
      <c r="I8">
        <v>923</v>
      </c>
    </row>
    <row r="9" spans="1:9" ht="12.75">
      <c r="A9">
        <v>51161</v>
      </c>
      <c r="B9" t="s">
        <v>123</v>
      </c>
      <c r="C9">
        <v>201903</v>
      </c>
      <c r="D9">
        <v>49770</v>
      </c>
      <c r="E9">
        <v>48414</v>
      </c>
      <c r="F9">
        <v>1356</v>
      </c>
      <c r="G9">
        <v>2.7</v>
      </c>
      <c r="H9">
        <v>5.3</v>
      </c>
      <c r="I9">
        <v>2626</v>
      </c>
    </row>
    <row r="10" spans="1:9" ht="12.75">
      <c r="A10">
        <v>51067</v>
      </c>
      <c r="B10" t="s">
        <v>121</v>
      </c>
      <c r="C10">
        <v>201903</v>
      </c>
      <c r="D10">
        <v>26569</v>
      </c>
      <c r="E10">
        <v>25694</v>
      </c>
      <c r="F10">
        <v>875</v>
      </c>
      <c r="G10">
        <v>3.3</v>
      </c>
      <c r="H10">
        <v>5.3</v>
      </c>
      <c r="I10">
        <v>1402</v>
      </c>
    </row>
    <row r="11" spans="1:9" ht="12.75">
      <c r="A11">
        <v>51045</v>
      </c>
      <c r="B11" t="s">
        <v>122</v>
      </c>
      <c r="C11">
        <v>201903</v>
      </c>
      <c r="D11">
        <v>2311</v>
      </c>
      <c r="E11">
        <v>2230</v>
      </c>
      <c r="F11">
        <v>81</v>
      </c>
      <c r="G11">
        <v>3.5</v>
      </c>
      <c r="H11">
        <v>5.3</v>
      </c>
      <c r="I11">
        <v>122</v>
      </c>
    </row>
    <row r="12" spans="1:9" ht="12.75">
      <c r="A12">
        <v>51775</v>
      </c>
      <c r="B12" t="s">
        <v>120</v>
      </c>
      <c r="C12">
        <v>201903</v>
      </c>
      <c r="D12">
        <v>13259</v>
      </c>
      <c r="E12">
        <v>12876</v>
      </c>
      <c r="F12">
        <v>383</v>
      </c>
      <c r="G12">
        <v>2.9</v>
      </c>
      <c r="H12">
        <v>5.3</v>
      </c>
      <c r="I12">
        <v>700</v>
      </c>
    </row>
    <row r="13" spans="1:9" ht="12.75">
      <c r="A13" s="14"/>
      <c r="B13" s="14"/>
      <c r="C13" s="14"/>
      <c r="D13" s="8"/>
      <c r="E13" s="8"/>
      <c r="F13" s="8"/>
      <c r="G13" s="8"/>
      <c r="H13" s="8"/>
      <c r="I13" s="8"/>
    </row>
    <row r="14" spans="1:9" ht="12.75">
      <c r="A14" s="15"/>
      <c r="B14" s="15" t="s">
        <v>29</v>
      </c>
      <c r="C14" s="15"/>
      <c r="D14" s="16">
        <f>SUM(D5:D12)</f>
        <v>168444</v>
      </c>
      <c r="E14" s="16">
        <f>SUM(E5:E12)</f>
        <v>163292</v>
      </c>
      <c r="F14" s="16">
        <f>SUM(F5:F12)</f>
        <v>5152</v>
      </c>
      <c r="G14" s="18">
        <f>(F14/D14)*100</f>
        <v>3.058583268029731</v>
      </c>
      <c r="H14" s="18">
        <f>(I14/D14)*100</f>
        <v>5.440977416826957</v>
      </c>
      <c r="I14" s="16">
        <f>SUM(I5:I12)</f>
        <v>9165</v>
      </c>
    </row>
    <row r="15" spans="6:9" ht="12.75">
      <c r="F15" s="4"/>
      <c r="I15" s="4"/>
    </row>
    <row r="16" ht="12.75">
      <c r="A16" t="s">
        <v>30</v>
      </c>
    </row>
    <row r="18" ht="12.75">
      <c r="B18" s="7" t="s">
        <v>151</v>
      </c>
    </row>
  </sheetData>
  <sheetProtection/>
  <hyperlinks>
    <hyperlink ref="B18" r:id="rId1" display="Methodology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5" sqref="A5:I16"/>
    </sheetView>
  </sheetViews>
  <sheetFormatPr defaultColWidth="8.8515625" defaultRowHeight="12.75"/>
  <cols>
    <col min="1" max="1" width="6.00390625" style="0" bestFit="1" customWidth="1"/>
    <col min="2" max="2" width="21.851562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152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51091</v>
      </c>
      <c r="B5" t="s">
        <v>136</v>
      </c>
      <c r="C5">
        <v>201903</v>
      </c>
      <c r="D5">
        <v>1149</v>
      </c>
      <c r="E5">
        <v>1110</v>
      </c>
      <c r="F5">
        <v>39</v>
      </c>
      <c r="G5">
        <v>3.4</v>
      </c>
      <c r="H5">
        <v>8.2</v>
      </c>
      <c r="I5">
        <v>95</v>
      </c>
    </row>
    <row r="6" spans="1:9" ht="12.75">
      <c r="A6">
        <v>51790</v>
      </c>
      <c r="B6" t="s">
        <v>130</v>
      </c>
      <c r="C6">
        <v>201903</v>
      </c>
      <c r="D6">
        <v>12208</v>
      </c>
      <c r="E6">
        <v>11839</v>
      </c>
      <c r="F6">
        <v>369</v>
      </c>
      <c r="G6">
        <v>3</v>
      </c>
      <c r="H6">
        <v>8.2</v>
      </c>
      <c r="I6">
        <v>1006</v>
      </c>
    </row>
    <row r="7" spans="1:9" ht="12.75">
      <c r="A7">
        <v>51171</v>
      </c>
      <c r="B7" t="s">
        <v>81</v>
      </c>
      <c r="C7">
        <v>201903</v>
      </c>
      <c r="D7">
        <v>22108</v>
      </c>
      <c r="E7">
        <v>21470</v>
      </c>
      <c r="F7">
        <v>638</v>
      </c>
      <c r="G7">
        <v>2.9</v>
      </c>
      <c r="H7">
        <v>8.2</v>
      </c>
      <c r="I7">
        <v>1822</v>
      </c>
    </row>
    <row r="8" spans="1:9" ht="12.75">
      <c r="A8">
        <v>51139</v>
      </c>
      <c r="B8" t="s">
        <v>80</v>
      </c>
      <c r="C8">
        <v>201903</v>
      </c>
      <c r="D8">
        <v>11689</v>
      </c>
      <c r="E8">
        <v>11090</v>
      </c>
      <c r="F8">
        <v>599</v>
      </c>
      <c r="G8">
        <v>5.1</v>
      </c>
      <c r="H8">
        <v>8.2</v>
      </c>
      <c r="I8">
        <v>963</v>
      </c>
    </row>
    <row r="9" spans="1:9" ht="12.75">
      <c r="A9">
        <v>51163</v>
      </c>
      <c r="B9" t="s">
        <v>137</v>
      </c>
      <c r="C9">
        <v>201903</v>
      </c>
      <c r="D9">
        <v>10448</v>
      </c>
      <c r="E9">
        <v>10118</v>
      </c>
      <c r="F9">
        <v>330</v>
      </c>
      <c r="G9">
        <v>3.2</v>
      </c>
      <c r="H9">
        <v>8.2</v>
      </c>
      <c r="I9">
        <v>861</v>
      </c>
    </row>
    <row r="10" spans="1:9" ht="12.75">
      <c r="A10">
        <v>51530</v>
      </c>
      <c r="B10" t="s">
        <v>133</v>
      </c>
      <c r="C10">
        <v>201903</v>
      </c>
      <c r="D10">
        <v>3497</v>
      </c>
      <c r="E10">
        <v>3391</v>
      </c>
      <c r="F10">
        <v>106</v>
      </c>
      <c r="G10">
        <v>3</v>
      </c>
      <c r="H10">
        <v>8.2</v>
      </c>
      <c r="I10">
        <v>288</v>
      </c>
    </row>
    <row r="11" spans="1:9" ht="12.75">
      <c r="A11">
        <v>51820</v>
      </c>
      <c r="B11" t="s">
        <v>129</v>
      </c>
      <c r="C11">
        <v>201903</v>
      </c>
      <c r="D11">
        <v>10731</v>
      </c>
      <c r="E11">
        <v>10377</v>
      </c>
      <c r="F11">
        <v>354</v>
      </c>
      <c r="G11">
        <v>3.3</v>
      </c>
      <c r="H11">
        <v>8.2</v>
      </c>
      <c r="I11">
        <v>884</v>
      </c>
    </row>
    <row r="12" spans="1:9" ht="12.75">
      <c r="A12">
        <v>51017</v>
      </c>
      <c r="B12" t="s">
        <v>134</v>
      </c>
      <c r="C12">
        <v>201903</v>
      </c>
      <c r="D12">
        <v>2413</v>
      </c>
      <c r="E12">
        <v>2347</v>
      </c>
      <c r="F12">
        <v>66</v>
      </c>
      <c r="G12">
        <v>2.7</v>
      </c>
      <c r="H12">
        <v>8.2</v>
      </c>
      <c r="I12">
        <v>199</v>
      </c>
    </row>
    <row r="13" spans="1:9" ht="12.75">
      <c r="A13">
        <v>51678</v>
      </c>
      <c r="B13" t="s">
        <v>135</v>
      </c>
      <c r="C13">
        <v>201903</v>
      </c>
      <c r="D13">
        <v>2105</v>
      </c>
      <c r="E13">
        <v>2006</v>
      </c>
      <c r="F13">
        <v>99</v>
      </c>
      <c r="G13">
        <v>4.7</v>
      </c>
      <c r="H13">
        <v>8.2</v>
      </c>
      <c r="I13">
        <v>173</v>
      </c>
    </row>
    <row r="14" spans="1:9" ht="12.75">
      <c r="A14">
        <v>51015</v>
      </c>
      <c r="B14" t="s">
        <v>128</v>
      </c>
      <c r="C14">
        <v>201903</v>
      </c>
      <c r="D14">
        <v>37364</v>
      </c>
      <c r="E14">
        <v>36345</v>
      </c>
      <c r="F14">
        <v>1019</v>
      </c>
      <c r="G14">
        <v>2.7</v>
      </c>
      <c r="H14">
        <v>8.2</v>
      </c>
      <c r="I14">
        <v>3079</v>
      </c>
    </row>
    <row r="15" spans="1:9" ht="12.75">
      <c r="A15">
        <v>51660</v>
      </c>
      <c r="B15" t="s">
        <v>132</v>
      </c>
      <c r="C15">
        <v>201903</v>
      </c>
      <c r="D15">
        <v>25240</v>
      </c>
      <c r="E15">
        <v>24389</v>
      </c>
      <c r="F15">
        <v>851</v>
      </c>
      <c r="G15">
        <v>3.4</v>
      </c>
      <c r="H15">
        <v>8.2</v>
      </c>
      <c r="I15">
        <v>2080</v>
      </c>
    </row>
    <row r="16" spans="1:9" ht="12.75">
      <c r="A16">
        <v>51165</v>
      </c>
      <c r="B16" t="s">
        <v>131</v>
      </c>
      <c r="C16">
        <v>201903</v>
      </c>
      <c r="D16">
        <v>41015</v>
      </c>
      <c r="E16">
        <v>39890</v>
      </c>
      <c r="F16">
        <v>1125</v>
      </c>
      <c r="G16">
        <v>2.7</v>
      </c>
      <c r="H16">
        <v>8.2</v>
      </c>
      <c r="I16">
        <v>3380</v>
      </c>
    </row>
    <row r="17" spans="1:9" ht="12.75">
      <c r="A17" s="14"/>
      <c r="B17" s="14"/>
      <c r="C17" s="14"/>
      <c r="D17" s="8"/>
      <c r="E17" s="8"/>
      <c r="F17" s="8"/>
      <c r="G17" s="8"/>
      <c r="H17" s="8"/>
      <c r="I17" s="8"/>
    </row>
    <row r="18" spans="1:9" ht="12.75">
      <c r="A18" s="15"/>
      <c r="B18" s="15" t="s">
        <v>29</v>
      </c>
      <c r="C18" s="15"/>
      <c r="D18" s="16">
        <f>SUM(D5:D16)</f>
        <v>179967</v>
      </c>
      <c r="E18" s="16">
        <f>SUM(E5:E16)</f>
        <v>174372</v>
      </c>
      <c r="F18" s="16">
        <f>SUM(F5:F16)</f>
        <v>5595</v>
      </c>
      <c r="G18" s="18">
        <f>(F18/D18)*100</f>
        <v>3.1089032989381384</v>
      </c>
      <c r="H18" s="18">
        <f>(I18/D18)*100</f>
        <v>8.240399628820839</v>
      </c>
      <c r="I18" s="16">
        <f>SUM(I5:I16)</f>
        <v>14830</v>
      </c>
    </row>
    <row r="19" spans="6:9" ht="12.75">
      <c r="F19" s="4"/>
      <c r="I19" s="4"/>
    </row>
    <row r="20" ht="12.75">
      <c r="A20" t="s">
        <v>30</v>
      </c>
    </row>
    <row r="22" ht="12.75">
      <c r="B22" s="7" t="s">
        <v>151</v>
      </c>
    </row>
  </sheetData>
  <sheetProtection/>
  <hyperlinks>
    <hyperlink ref="B22" r:id="rId1" display="Methodology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5" sqref="A5:I10"/>
    </sheetView>
  </sheetViews>
  <sheetFormatPr defaultColWidth="8.8515625" defaultRowHeight="12.75"/>
  <cols>
    <col min="1" max="1" width="6.00390625" style="0" bestFit="1" customWidth="1"/>
    <col min="2" max="2" width="20.851562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162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51083</v>
      </c>
      <c r="B5" t="s">
        <v>75</v>
      </c>
      <c r="C5">
        <v>201903</v>
      </c>
      <c r="D5">
        <v>15248</v>
      </c>
      <c r="E5">
        <v>14601</v>
      </c>
      <c r="F5">
        <v>647</v>
      </c>
      <c r="G5">
        <v>4.2</v>
      </c>
      <c r="H5">
        <v>8.2</v>
      </c>
      <c r="I5">
        <v>1256</v>
      </c>
    </row>
    <row r="6" spans="1:9" ht="12.75">
      <c r="A6">
        <v>51141</v>
      </c>
      <c r="B6" t="s">
        <v>142</v>
      </c>
      <c r="C6">
        <v>201903</v>
      </c>
      <c r="D6">
        <v>7364</v>
      </c>
      <c r="E6">
        <v>7070</v>
      </c>
      <c r="F6">
        <v>294</v>
      </c>
      <c r="G6">
        <v>4</v>
      </c>
      <c r="H6">
        <v>8.2</v>
      </c>
      <c r="I6">
        <v>607</v>
      </c>
    </row>
    <row r="7" spans="1:9" ht="12.75">
      <c r="A7">
        <v>51089</v>
      </c>
      <c r="B7" t="s">
        <v>138</v>
      </c>
      <c r="C7">
        <v>201903</v>
      </c>
      <c r="D7">
        <v>23812</v>
      </c>
      <c r="E7">
        <v>22922</v>
      </c>
      <c r="F7">
        <v>890</v>
      </c>
      <c r="G7">
        <v>3.7</v>
      </c>
      <c r="H7">
        <v>8.2</v>
      </c>
      <c r="I7">
        <v>1962</v>
      </c>
    </row>
    <row r="8" spans="1:9" ht="12.75">
      <c r="A8">
        <v>51143</v>
      </c>
      <c r="B8" t="s">
        <v>141</v>
      </c>
      <c r="C8">
        <v>201903</v>
      </c>
      <c r="D8">
        <v>30361</v>
      </c>
      <c r="E8">
        <v>29272</v>
      </c>
      <c r="F8">
        <v>1089</v>
      </c>
      <c r="G8">
        <v>3.6</v>
      </c>
      <c r="H8">
        <v>8.2</v>
      </c>
      <c r="I8">
        <v>2502</v>
      </c>
    </row>
    <row r="9" spans="1:9" ht="12.75">
      <c r="A9">
        <v>51690</v>
      </c>
      <c r="B9" t="s">
        <v>139</v>
      </c>
      <c r="C9">
        <v>201903</v>
      </c>
      <c r="D9">
        <v>5484</v>
      </c>
      <c r="E9">
        <v>5246</v>
      </c>
      <c r="F9">
        <v>238</v>
      </c>
      <c r="G9">
        <v>4.3</v>
      </c>
      <c r="H9">
        <v>8.2</v>
      </c>
      <c r="I9">
        <v>452</v>
      </c>
    </row>
    <row r="10" spans="1:9" ht="12.75">
      <c r="A10">
        <v>51590</v>
      </c>
      <c r="B10" t="s">
        <v>140</v>
      </c>
      <c r="C10">
        <v>201903</v>
      </c>
      <c r="D10">
        <v>19609</v>
      </c>
      <c r="E10">
        <v>18545</v>
      </c>
      <c r="F10">
        <v>1064</v>
      </c>
      <c r="G10">
        <v>5.4</v>
      </c>
      <c r="H10">
        <v>8.2</v>
      </c>
      <c r="I10">
        <v>1616</v>
      </c>
    </row>
    <row r="11" spans="1:9" ht="12.75">
      <c r="A11" s="14"/>
      <c r="B11" s="14"/>
      <c r="C11" s="14"/>
      <c r="D11" s="8"/>
      <c r="E11" s="8"/>
      <c r="F11" s="8"/>
      <c r="G11" s="8"/>
      <c r="H11" s="8"/>
      <c r="I11" s="8"/>
    </row>
    <row r="12" spans="1:9" ht="12.75">
      <c r="A12" s="15"/>
      <c r="B12" s="15" t="s">
        <v>29</v>
      </c>
      <c r="C12" s="15"/>
      <c r="D12" s="16">
        <f>SUM(D5:D10)</f>
        <v>101878</v>
      </c>
      <c r="E12" s="16">
        <f>SUM(E5:E10)</f>
        <v>97656</v>
      </c>
      <c r="F12" s="16">
        <f>SUM(F5:F10)</f>
        <v>4222</v>
      </c>
      <c r="G12" s="18">
        <f>(F12/D12)*100</f>
        <v>4.144172441547733</v>
      </c>
      <c r="H12" s="18">
        <f>(I12/D12)*100</f>
        <v>8.240248139932076</v>
      </c>
      <c r="I12" s="16">
        <f>SUM(I5:I10)</f>
        <v>8395</v>
      </c>
    </row>
    <row r="13" spans="6:9" ht="12.75">
      <c r="F13" s="4"/>
      <c r="I13" s="4"/>
    </row>
    <row r="14" ht="12.75">
      <c r="A14" t="s">
        <v>30</v>
      </c>
    </row>
    <row r="16" ht="12.75">
      <c r="B16" s="7" t="s">
        <v>151</v>
      </c>
    </row>
  </sheetData>
  <sheetProtection/>
  <hyperlinks>
    <hyperlink ref="B16" r:id="rId1" display="Methodology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00390625" style="0" bestFit="1" customWidth="1"/>
    <col min="2" max="2" width="20.14062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24" customHeight="1">
      <c r="A2" s="21" t="s">
        <v>177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51027</v>
      </c>
      <c r="B5" t="s">
        <v>42</v>
      </c>
      <c r="C5">
        <v>201903</v>
      </c>
      <c r="D5">
        <v>6938</v>
      </c>
      <c r="E5">
        <v>6553</v>
      </c>
      <c r="F5">
        <v>385</v>
      </c>
      <c r="G5">
        <v>5.5</v>
      </c>
      <c r="H5">
        <v>8.2</v>
      </c>
      <c r="I5">
        <v>572</v>
      </c>
    </row>
    <row r="6" spans="1:9" ht="12.75">
      <c r="A6">
        <v>51105</v>
      </c>
      <c r="B6" t="s">
        <v>41</v>
      </c>
      <c r="C6">
        <v>201903</v>
      </c>
      <c r="D6">
        <v>8348</v>
      </c>
      <c r="E6">
        <v>8011</v>
      </c>
      <c r="F6">
        <v>337</v>
      </c>
      <c r="G6">
        <v>4</v>
      </c>
      <c r="H6">
        <v>8.2</v>
      </c>
      <c r="I6">
        <v>688</v>
      </c>
    </row>
    <row r="7" spans="1:9" ht="12.75">
      <c r="A7">
        <v>51167</v>
      </c>
      <c r="B7" t="s">
        <v>44</v>
      </c>
      <c r="C7">
        <v>201903</v>
      </c>
      <c r="D7">
        <v>11419</v>
      </c>
      <c r="E7">
        <v>10871</v>
      </c>
      <c r="F7">
        <v>548</v>
      </c>
      <c r="G7">
        <v>4.8</v>
      </c>
      <c r="H7">
        <v>8.2</v>
      </c>
      <c r="I7">
        <v>941</v>
      </c>
    </row>
    <row r="8" spans="1:9" ht="12.75">
      <c r="A8">
        <v>51051</v>
      </c>
      <c r="B8" t="s">
        <v>39</v>
      </c>
      <c r="C8">
        <v>201903</v>
      </c>
      <c r="D8">
        <v>4456</v>
      </c>
      <c r="E8">
        <v>4216</v>
      </c>
      <c r="F8">
        <v>240</v>
      </c>
      <c r="G8">
        <v>5.4</v>
      </c>
      <c r="H8">
        <v>8.2</v>
      </c>
      <c r="I8">
        <v>367</v>
      </c>
    </row>
    <row r="9" spans="1:9" ht="12.75">
      <c r="A9">
        <v>51185</v>
      </c>
      <c r="B9" t="s">
        <v>38</v>
      </c>
      <c r="C9">
        <v>201903</v>
      </c>
      <c r="D9">
        <v>15913</v>
      </c>
      <c r="E9">
        <v>15168</v>
      </c>
      <c r="F9">
        <v>745</v>
      </c>
      <c r="G9">
        <v>4.7</v>
      </c>
      <c r="H9">
        <v>8.2</v>
      </c>
      <c r="I9">
        <v>1311</v>
      </c>
    </row>
    <row r="10" spans="1:9" ht="12.75">
      <c r="A10">
        <v>51720</v>
      </c>
      <c r="B10" t="s">
        <v>40</v>
      </c>
      <c r="C10">
        <v>201903</v>
      </c>
      <c r="D10">
        <v>1665</v>
      </c>
      <c r="E10">
        <v>1598</v>
      </c>
      <c r="F10">
        <v>67</v>
      </c>
      <c r="G10">
        <v>4</v>
      </c>
      <c r="H10">
        <v>8.2</v>
      </c>
      <c r="I10">
        <v>137</v>
      </c>
    </row>
    <row r="11" spans="1:9" ht="12.75">
      <c r="A11">
        <v>51195</v>
      </c>
      <c r="B11" t="s">
        <v>43</v>
      </c>
      <c r="C11">
        <v>201903</v>
      </c>
      <c r="D11">
        <v>13371</v>
      </c>
      <c r="E11">
        <v>12703</v>
      </c>
      <c r="F11">
        <v>668</v>
      </c>
      <c r="G11">
        <v>5</v>
      </c>
      <c r="H11">
        <v>8.2</v>
      </c>
      <c r="I11">
        <v>1102</v>
      </c>
    </row>
    <row r="12" spans="1:9" ht="12.75">
      <c r="A12">
        <v>51169</v>
      </c>
      <c r="B12" t="s">
        <v>37</v>
      </c>
      <c r="C12">
        <v>201903</v>
      </c>
      <c r="D12">
        <v>9341</v>
      </c>
      <c r="E12">
        <v>9010</v>
      </c>
      <c r="F12">
        <v>331</v>
      </c>
      <c r="G12">
        <v>3.5</v>
      </c>
      <c r="H12">
        <v>8.2</v>
      </c>
      <c r="I12">
        <v>770</v>
      </c>
    </row>
    <row r="13" spans="4:9" ht="12.75">
      <c r="D13" s="13"/>
      <c r="E13" s="13"/>
      <c r="F13" s="13"/>
      <c r="G13" s="13"/>
      <c r="H13" s="13"/>
      <c r="I13" s="13"/>
    </row>
    <row r="14" spans="1:9" ht="12.75">
      <c r="A14" s="15"/>
      <c r="B14" s="15" t="s">
        <v>29</v>
      </c>
      <c r="C14" s="12"/>
      <c r="D14" s="16">
        <f>SUM(D5:D12)</f>
        <v>71451</v>
      </c>
      <c r="E14" s="16">
        <f>SUM(E5:E12)</f>
        <v>68130</v>
      </c>
      <c r="F14" s="16">
        <f>SUM(F5:F12)</f>
        <v>3321</v>
      </c>
      <c r="G14" s="18">
        <f>(F14/D14)*100</f>
        <v>4.647940546668346</v>
      </c>
      <c r="H14" s="18">
        <f>(I14/D14)*100</f>
        <v>8.240612447691426</v>
      </c>
      <c r="I14" s="16">
        <f>SUM(I5:I12)</f>
        <v>5888</v>
      </c>
    </row>
    <row r="15" spans="6:9" ht="12.75">
      <c r="F15" s="4"/>
      <c r="I15" s="4"/>
    </row>
    <row r="16" ht="12.75">
      <c r="A16" t="s">
        <v>30</v>
      </c>
    </row>
    <row r="18" ht="12.75">
      <c r="B18" s="7" t="s">
        <v>151</v>
      </c>
    </row>
  </sheetData>
  <sheetProtection/>
  <hyperlinks>
    <hyperlink ref="B18" r:id="rId1" display="Methodology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14.421875" style="2" bestFit="1" customWidth="1"/>
    <col min="2" max="2" width="61.140625" style="0" bestFit="1" customWidth="1"/>
  </cols>
  <sheetData>
    <row r="1" ht="15.75">
      <c r="A1" s="1" t="s">
        <v>14</v>
      </c>
    </row>
    <row r="3" spans="1:2" ht="12.75">
      <c r="A3" s="5" t="s">
        <v>15</v>
      </c>
      <c r="B3" s="6" t="s">
        <v>16</v>
      </c>
    </row>
    <row r="4" spans="1:2" ht="12.75">
      <c r="A4" s="2" t="s">
        <v>176</v>
      </c>
      <c r="B4" t="s">
        <v>17</v>
      </c>
    </row>
    <row r="5" spans="1:2" ht="12.75">
      <c r="A5" s="2" t="s">
        <v>0</v>
      </c>
      <c r="B5" t="s">
        <v>18</v>
      </c>
    </row>
    <row r="6" spans="1:2" ht="12.75">
      <c r="A6" s="2" t="s">
        <v>1</v>
      </c>
      <c r="B6" t="s">
        <v>19</v>
      </c>
    </row>
    <row r="7" spans="1:2" ht="12.75">
      <c r="A7" s="2" t="s">
        <v>2</v>
      </c>
      <c r="B7" t="s">
        <v>20</v>
      </c>
    </row>
    <row r="8" spans="1:2" ht="12.75">
      <c r="A8" s="2" t="s">
        <v>3</v>
      </c>
      <c r="B8" t="s">
        <v>21</v>
      </c>
    </row>
    <row r="9" spans="1:2" ht="12.75">
      <c r="A9" s="2" t="s">
        <v>4</v>
      </c>
      <c r="B9" t="s">
        <v>22</v>
      </c>
    </row>
    <row r="10" spans="1:2" ht="12.75">
      <c r="A10" s="2" t="s">
        <v>5</v>
      </c>
      <c r="B10" t="s">
        <v>23</v>
      </c>
    </row>
    <row r="11" spans="1:2" ht="12.75">
      <c r="A11" s="2" t="s">
        <v>6</v>
      </c>
      <c r="B11" t="s">
        <v>24</v>
      </c>
    </row>
    <row r="12" spans="1:2" ht="12.75">
      <c r="A12" s="2" t="s">
        <v>7</v>
      </c>
      <c r="B12" t="s">
        <v>25</v>
      </c>
    </row>
    <row r="15" ht="15.75">
      <c r="A15" s="3" t="s">
        <v>26</v>
      </c>
    </row>
    <row r="17" spans="1:3" ht="42.75" customHeight="1">
      <c r="A17" s="24" t="s">
        <v>27</v>
      </c>
      <c r="B17" s="24"/>
      <c r="C17" s="24"/>
    </row>
    <row r="19" spans="1:3" ht="38.25" customHeight="1">
      <c r="A19" s="24" t="s">
        <v>28</v>
      </c>
      <c r="B19" s="24"/>
      <c r="C19" s="24"/>
    </row>
    <row r="21" ht="12.75">
      <c r="B21" s="7" t="s">
        <v>151</v>
      </c>
    </row>
  </sheetData>
  <sheetProtection/>
  <mergeCells count="2">
    <mergeCell ref="A17:C17"/>
    <mergeCell ref="A19:C19"/>
  </mergeCells>
  <hyperlinks>
    <hyperlink ref="B21" r:id="rId1" display="Methodology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5" sqref="A5:I6"/>
    </sheetView>
  </sheetViews>
  <sheetFormatPr defaultColWidth="8.8515625" defaultRowHeight="12.75"/>
  <cols>
    <col min="1" max="1" width="6.7109375" style="0" bestFit="1" customWidth="1"/>
    <col min="2" max="2" width="22.140625" style="0" bestFit="1" customWidth="1"/>
    <col min="3" max="3" width="7.8515625" style="0" bestFit="1" customWidth="1"/>
    <col min="4" max="4" width="10.421875" style="0" bestFit="1" customWidth="1"/>
    <col min="5" max="5" width="9.421875" style="0" bestFit="1" customWidth="1"/>
    <col min="6" max="6" width="11.421875" style="0" bestFit="1" customWidth="1"/>
    <col min="7" max="7" width="7.28125" style="0" bestFit="1" customWidth="1"/>
    <col min="8" max="8" width="8.28125" style="0" bestFit="1" customWidth="1"/>
    <col min="9" max="9" width="9.8515625" style="0" bestFit="1" customWidth="1"/>
  </cols>
  <sheetData>
    <row r="2" spans="1:9" ht="15">
      <c r="A2" s="22" t="s">
        <v>161</v>
      </c>
      <c r="B2" s="22"/>
      <c r="C2" s="22"/>
      <c r="D2" s="22"/>
      <c r="E2" s="22"/>
      <c r="F2" s="22"/>
      <c r="G2" s="22"/>
      <c r="H2" s="22"/>
      <c r="I2" s="22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51001</v>
      </c>
      <c r="B5" t="s">
        <v>46</v>
      </c>
      <c r="C5">
        <v>201903</v>
      </c>
      <c r="D5">
        <v>16272</v>
      </c>
      <c r="E5">
        <v>15613</v>
      </c>
      <c r="F5">
        <v>659</v>
      </c>
      <c r="G5">
        <v>4</v>
      </c>
      <c r="H5">
        <v>8.2</v>
      </c>
      <c r="I5">
        <v>1341</v>
      </c>
    </row>
    <row r="6" spans="1:9" ht="12.75">
      <c r="A6">
        <v>51131</v>
      </c>
      <c r="B6" t="s">
        <v>45</v>
      </c>
      <c r="C6">
        <v>201903</v>
      </c>
      <c r="D6">
        <v>5002</v>
      </c>
      <c r="E6">
        <v>4711</v>
      </c>
      <c r="F6">
        <v>291</v>
      </c>
      <c r="G6">
        <v>5.8</v>
      </c>
      <c r="H6">
        <v>8.2</v>
      </c>
      <c r="I6">
        <v>412</v>
      </c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15"/>
      <c r="B8" s="15" t="s">
        <v>29</v>
      </c>
      <c r="C8" s="15"/>
      <c r="D8" s="16">
        <f>SUM(D5:D6)</f>
        <v>21274</v>
      </c>
      <c r="E8" s="16">
        <f>SUM(E5:E6)</f>
        <v>20324</v>
      </c>
      <c r="F8" s="16">
        <f>SUM(F5:F6)</f>
        <v>950</v>
      </c>
      <c r="G8" s="18">
        <f>(F8/D8)*100</f>
        <v>4.465544796465169</v>
      </c>
      <c r="H8" s="18">
        <f>(I8/D8)*100</f>
        <v>8.240105292845728</v>
      </c>
      <c r="I8" s="16">
        <f>SUM(I5:I6)</f>
        <v>1753</v>
      </c>
    </row>
    <row r="9" spans="6:9" ht="12.75">
      <c r="F9" s="4"/>
      <c r="I9" s="4"/>
    </row>
    <row r="10" ht="12.75">
      <c r="A10" t="s">
        <v>30</v>
      </c>
    </row>
    <row r="12" ht="12.75">
      <c r="B12" s="7" t="s">
        <v>151</v>
      </c>
    </row>
  </sheetData>
  <sheetProtection/>
  <hyperlinks>
    <hyperlink ref="B12" r:id="rId1" display="Methodology"/>
  </hyperlink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5" sqref="A5:I9"/>
    </sheetView>
  </sheetViews>
  <sheetFormatPr defaultColWidth="8.8515625" defaultRowHeight="12.75"/>
  <cols>
    <col min="1" max="1" width="6.7109375" style="0" customWidth="1"/>
    <col min="2" max="2" width="22.0039062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160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51099</v>
      </c>
      <c r="B5" t="s">
        <v>51</v>
      </c>
      <c r="C5">
        <v>201903</v>
      </c>
      <c r="D5">
        <v>13260</v>
      </c>
      <c r="E5">
        <v>12871</v>
      </c>
      <c r="F5">
        <v>389</v>
      </c>
      <c r="G5">
        <v>2.9</v>
      </c>
      <c r="H5">
        <v>8.2</v>
      </c>
      <c r="I5">
        <v>1093</v>
      </c>
    </row>
    <row r="6" spans="1:9" ht="12.75">
      <c r="A6">
        <v>51033</v>
      </c>
      <c r="B6" t="s">
        <v>50</v>
      </c>
      <c r="C6">
        <v>201903</v>
      </c>
      <c r="D6">
        <v>15139</v>
      </c>
      <c r="E6">
        <v>14619</v>
      </c>
      <c r="F6">
        <v>520</v>
      </c>
      <c r="G6">
        <v>3.4</v>
      </c>
      <c r="H6">
        <v>10.5</v>
      </c>
      <c r="I6">
        <v>1596</v>
      </c>
    </row>
    <row r="7" spans="1:9" ht="12.75">
      <c r="A7">
        <v>51630</v>
      </c>
      <c r="B7" t="s">
        <v>48</v>
      </c>
      <c r="C7">
        <v>201903</v>
      </c>
      <c r="D7">
        <v>13943</v>
      </c>
      <c r="E7">
        <v>13431</v>
      </c>
      <c r="F7">
        <v>512</v>
      </c>
      <c r="G7">
        <v>3.7</v>
      </c>
      <c r="H7">
        <v>9.2</v>
      </c>
      <c r="I7">
        <v>1280</v>
      </c>
    </row>
    <row r="8" spans="1:9" ht="12.75">
      <c r="A8">
        <v>51179</v>
      </c>
      <c r="B8" t="s">
        <v>49</v>
      </c>
      <c r="C8">
        <v>201903</v>
      </c>
      <c r="D8">
        <v>71175</v>
      </c>
      <c r="E8">
        <v>69051</v>
      </c>
      <c r="F8">
        <v>2124</v>
      </c>
      <c r="G8">
        <v>3</v>
      </c>
      <c r="H8">
        <v>9.2</v>
      </c>
      <c r="I8">
        <v>6534</v>
      </c>
    </row>
    <row r="9" spans="1:9" ht="12.75">
      <c r="A9">
        <v>51177</v>
      </c>
      <c r="B9" t="s">
        <v>47</v>
      </c>
      <c r="C9">
        <v>201903</v>
      </c>
      <c r="D9">
        <v>66949</v>
      </c>
      <c r="E9">
        <v>64847</v>
      </c>
      <c r="F9">
        <v>2102</v>
      </c>
      <c r="G9">
        <v>3.1</v>
      </c>
      <c r="H9">
        <v>9.2</v>
      </c>
      <c r="I9">
        <v>6146</v>
      </c>
    </row>
    <row r="10" spans="1:9" ht="12.75">
      <c r="A10" s="14"/>
      <c r="B10" s="14"/>
      <c r="C10" s="14"/>
      <c r="D10" s="8"/>
      <c r="E10" s="8"/>
      <c r="F10" s="8"/>
      <c r="G10" s="8"/>
      <c r="H10" s="8"/>
      <c r="I10" s="8"/>
    </row>
    <row r="11" spans="1:9" ht="12.75">
      <c r="A11" s="15"/>
      <c r="B11" s="15" t="s">
        <v>29</v>
      </c>
      <c r="C11" s="15"/>
      <c r="D11" s="16">
        <f>SUM(D5:D9)</f>
        <v>180466</v>
      </c>
      <c r="E11" s="16">
        <f>SUM(E5:E9)</f>
        <v>174819</v>
      </c>
      <c r="F11" s="16">
        <f>SUM(F5:F9)</f>
        <v>5647</v>
      </c>
      <c r="G11" s="18">
        <f>(F11/D11)*100</f>
        <v>3.1291212749215918</v>
      </c>
      <c r="H11" s="18">
        <f>(I11/D11)*100</f>
        <v>9.225560493389336</v>
      </c>
      <c r="I11" s="16">
        <f>SUM(I5:I9)</f>
        <v>16649</v>
      </c>
    </row>
    <row r="12" spans="6:9" ht="12.75">
      <c r="F12" s="4"/>
      <c r="I12" s="4"/>
    </row>
    <row r="13" ht="12.75">
      <c r="A13" t="s">
        <v>30</v>
      </c>
    </row>
    <row r="15" ht="12.75">
      <c r="B15" s="7" t="s">
        <v>151</v>
      </c>
    </row>
  </sheetData>
  <sheetProtection/>
  <hyperlinks>
    <hyperlink ref="B15" r:id="rId1" display="Methodology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I12"/>
    </sheetView>
  </sheetViews>
  <sheetFormatPr defaultColWidth="8.8515625" defaultRowHeight="12.75"/>
  <cols>
    <col min="1" max="1" width="6.00390625" style="0" bestFit="1" customWidth="1"/>
    <col min="2" max="2" width="23.42187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 customHeight="1">
      <c r="A2" s="21" t="s">
        <v>159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51181</v>
      </c>
      <c r="B5" t="s">
        <v>52</v>
      </c>
      <c r="C5">
        <v>201903</v>
      </c>
      <c r="D5">
        <v>3642</v>
      </c>
      <c r="E5">
        <v>3521</v>
      </c>
      <c r="F5">
        <v>121</v>
      </c>
      <c r="G5">
        <v>3.3</v>
      </c>
      <c r="H5">
        <v>8.2</v>
      </c>
      <c r="I5">
        <v>300</v>
      </c>
    </row>
    <row r="6" spans="1:9" ht="12.75">
      <c r="A6">
        <v>51570</v>
      </c>
      <c r="B6" t="s">
        <v>54</v>
      </c>
      <c r="C6">
        <v>201903</v>
      </c>
      <c r="D6">
        <v>8868</v>
      </c>
      <c r="E6">
        <v>8567</v>
      </c>
      <c r="F6">
        <v>301</v>
      </c>
      <c r="G6">
        <v>3.4</v>
      </c>
      <c r="H6">
        <v>10.5</v>
      </c>
      <c r="I6">
        <v>935</v>
      </c>
    </row>
    <row r="7" spans="1:9" ht="12.75">
      <c r="A7">
        <v>51149</v>
      </c>
      <c r="B7" t="s">
        <v>53</v>
      </c>
      <c r="C7">
        <v>201903</v>
      </c>
      <c r="D7">
        <v>15060</v>
      </c>
      <c r="E7">
        <v>14518</v>
      </c>
      <c r="F7">
        <v>542</v>
      </c>
      <c r="G7">
        <v>3.6</v>
      </c>
      <c r="H7">
        <v>10.5</v>
      </c>
      <c r="I7">
        <v>1588</v>
      </c>
    </row>
    <row r="8" spans="1:9" ht="12.75">
      <c r="A8">
        <v>51053</v>
      </c>
      <c r="B8" t="s">
        <v>57</v>
      </c>
      <c r="C8">
        <v>201903</v>
      </c>
      <c r="D8">
        <v>13490</v>
      </c>
      <c r="E8">
        <v>12991</v>
      </c>
      <c r="F8">
        <v>499</v>
      </c>
      <c r="G8">
        <v>3.7</v>
      </c>
      <c r="H8">
        <v>10.5</v>
      </c>
      <c r="I8">
        <v>1422</v>
      </c>
    </row>
    <row r="9" spans="1:9" ht="12.75">
      <c r="A9">
        <v>51183</v>
      </c>
      <c r="B9" t="s">
        <v>58</v>
      </c>
      <c r="C9">
        <v>201903</v>
      </c>
      <c r="D9">
        <v>3685</v>
      </c>
      <c r="E9">
        <v>3502</v>
      </c>
      <c r="F9">
        <v>183</v>
      </c>
      <c r="G9">
        <v>5</v>
      </c>
      <c r="H9">
        <v>10.5</v>
      </c>
      <c r="I9">
        <v>388</v>
      </c>
    </row>
    <row r="10" spans="1:9" ht="12.75">
      <c r="A10">
        <v>51041</v>
      </c>
      <c r="B10" t="s">
        <v>55</v>
      </c>
      <c r="C10">
        <v>201903</v>
      </c>
      <c r="D10">
        <v>186057</v>
      </c>
      <c r="E10">
        <v>180565</v>
      </c>
      <c r="F10">
        <v>5492</v>
      </c>
      <c r="G10">
        <v>3</v>
      </c>
      <c r="H10">
        <v>10.5</v>
      </c>
      <c r="I10">
        <v>19614</v>
      </c>
    </row>
    <row r="11" spans="1:9" ht="12.75">
      <c r="A11">
        <v>51730</v>
      </c>
      <c r="B11" t="s">
        <v>56</v>
      </c>
      <c r="C11">
        <v>201903</v>
      </c>
      <c r="D11">
        <v>13211</v>
      </c>
      <c r="E11">
        <v>12435</v>
      </c>
      <c r="F11">
        <v>776</v>
      </c>
      <c r="G11">
        <v>5.9</v>
      </c>
      <c r="H11">
        <v>10.5</v>
      </c>
      <c r="I11">
        <v>1393</v>
      </c>
    </row>
    <row r="12" spans="1:9" ht="12.75">
      <c r="A12">
        <v>51670</v>
      </c>
      <c r="B12" t="s">
        <v>59</v>
      </c>
      <c r="C12">
        <v>201903</v>
      </c>
      <c r="D12">
        <v>9764</v>
      </c>
      <c r="E12">
        <v>9328</v>
      </c>
      <c r="F12">
        <v>436</v>
      </c>
      <c r="G12">
        <v>4.5</v>
      </c>
      <c r="H12">
        <v>10.5</v>
      </c>
      <c r="I12">
        <v>1029</v>
      </c>
    </row>
    <row r="13" spans="1:9" ht="12.75">
      <c r="A13" s="9"/>
      <c r="B13" s="9"/>
      <c r="C13" s="9"/>
      <c r="D13" s="10"/>
      <c r="E13" s="10"/>
      <c r="F13" s="10"/>
      <c r="G13" s="10"/>
      <c r="H13" s="10"/>
      <c r="I13" s="10"/>
    </row>
    <row r="14" spans="1:9" ht="12.75">
      <c r="A14" s="15"/>
      <c r="B14" s="15" t="s">
        <v>29</v>
      </c>
      <c r="C14" s="15"/>
      <c r="D14" s="16">
        <f>SUM(D5:D12)</f>
        <v>253777</v>
      </c>
      <c r="E14" s="16">
        <f>SUM(E5:E12)</f>
        <v>245427</v>
      </c>
      <c r="F14" s="16">
        <f>SUM(F5:F12)</f>
        <v>8350</v>
      </c>
      <c r="G14" s="18">
        <f>(F14/D14)*100</f>
        <v>3.2902902942347025</v>
      </c>
      <c r="H14" s="18">
        <f>(I14/D14)*100</f>
        <v>10.508832557717996</v>
      </c>
      <c r="I14" s="16">
        <f>SUM(I5:I12)</f>
        <v>26669</v>
      </c>
    </row>
    <row r="15" spans="6:9" ht="12.75">
      <c r="F15" s="4"/>
      <c r="I15" s="4"/>
    </row>
    <row r="16" ht="12.75">
      <c r="A16" t="s">
        <v>30</v>
      </c>
    </row>
    <row r="18" ht="12.75">
      <c r="B18" s="7" t="s">
        <v>151</v>
      </c>
    </row>
  </sheetData>
  <sheetProtection/>
  <hyperlinks>
    <hyperlink ref="B18" r:id="rId1" display="Methodology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5" sqref="A5:I7"/>
    </sheetView>
  </sheetViews>
  <sheetFormatPr defaultColWidth="8.8515625" defaultRowHeight="12.75"/>
  <cols>
    <col min="1" max="1" width="6.00390625" style="0" bestFit="1" customWidth="1"/>
    <col min="2" max="2" width="24.851562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174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51830</v>
      </c>
      <c r="B5" t="s">
        <v>65</v>
      </c>
      <c r="C5">
        <v>201903</v>
      </c>
      <c r="D5">
        <v>6762</v>
      </c>
      <c r="E5">
        <v>6503</v>
      </c>
      <c r="F5">
        <v>259</v>
      </c>
      <c r="G5">
        <v>3.8</v>
      </c>
      <c r="H5">
        <v>11.3</v>
      </c>
      <c r="I5">
        <v>763</v>
      </c>
    </row>
    <row r="6" spans="1:9" ht="12.75">
      <c r="A6">
        <v>51199</v>
      </c>
      <c r="B6" t="s">
        <v>69</v>
      </c>
      <c r="C6">
        <v>201903</v>
      </c>
      <c r="D6">
        <v>32841</v>
      </c>
      <c r="E6">
        <v>31878</v>
      </c>
      <c r="F6">
        <v>963</v>
      </c>
      <c r="G6">
        <v>2.9</v>
      </c>
      <c r="H6">
        <v>11.3</v>
      </c>
      <c r="I6">
        <v>3705</v>
      </c>
    </row>
    <row r="7" spans="1:9" ht="12.75">
      <c r="A7">
        <v>51095</v>
      </c>
      <c r="B7" t="s">
        <v>66</v>
      </c>
      <c r="C7">
        <v>201903</v>
      </c>
      <c r="D7">
        <v>36225</v>
      </c>
      <c r="E7">
        <v>35160</v>
      </c>
      <c r="F7">
        <v>1065</v>
      </c>
      <c r="G7">
        <v>2.9</v>
      </c>
      <c r="H7">
        <v>11.3</v>
      </c>
      <c r="I7">
        <v>4087</v>
      </c>
    </row>
    <row r="8" spans="1:9" ht="12.75">
      <c r="A8" s="14"/>
      <c r="B8" s="14"/>
      <c r="C8" s="14"/>
      <c r="D8" s="8"/>
      <c r="E8" s="8"/>
      <c r="F8" s="8"/>
      <c r="G8" s="8"/>
      <c r="H8" s="8"/>
      <c r="I8" s="8"/>
    </row>
    <row r="9" spans="1:9" ht="12.75">
      <c r="A9" s="15"/>
      <c r="B9" s="15" t="s">
        <v>29</v>
      </c>
      <c r="C9" s="15"/>
      <c r="D9" s="16">
        <f>SUM(D5:D7)</f>
        <v>75828</v>
      </c>
      <c r="E9" s="16">
        <f>SUM(E5:E7)</f>
        <v>73541</v>
      </c>
      <c r="F9" s="16">
        <f>SUM(F5:F7)</f>
        <v>2287</v>
      </c>
      <c r="G9" s="18">
        <f>(F9/D9)*100</f>
        <v>3.0160362926623407</v>
      </c>
      <c r="H9" s="18">
        <f>(I9/D9)*100</f>
        <v>11.28211214854671</v>
      </c>
      <c r="I9" s="16">
        <f>SUM(I5:I7)</f>
        <v>8555</v>
      </c>
    </row>
    <row r="10" spans="6:9" ht="12.75">
      <c r="F10" s="4"/>
      <c r="I10" s="4"/>
    </row>
    <row r="11" ht="12.75">
      <c r="A11" t="s">
        <v>30</v>
      </c>
    </row>
    <row r="13" ht="12.75">
      <c r="B13" s="7" t="s">
        <v>151</v>
      </c>
    </row>
  </sheetData>
  <sheetProtection/>
  <hyperlinks>
    <hyperlink ref="B13" r:id="rId1" display="Methodology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A5" sqref="A5:I15"/>
    </sheetView>
  </sheetViews>
  <sheetFormatPr defaultColWidth="8.8515625" defaultRowHeight="12.75"/>
  <cols>
    <col min="1" max="1" width="6.00390625" style="0" bestFit="1" customWidth="1"/>
    <col min="2" max="2" width="22.14062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1" t="s">
        <v>163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51049</v>
      </c>
      <c r="B5" t="s">
        <v>143</v>
      </c>
      <c r="C5">
        <v>201903</v>
      </c>
      <c r="D5">
        <v>4608</v>
      </c>
      <c r="E5">
        <v>4463</v>
      </c>
      <c r="F5">
        <v>145</v>
      </c>
      <c r="G5">
        <v>3.1</v>
      </c>
      <c r="H5">
        <v>8.2</v>
      </c>
      <c r="I5">
        <v>380</v>
      </c>
    </row>
    <row r="6" spans="1:9" ht="12.75">
      <c r="A6">
        <v>51117</v>
      </c>
      <c r="B6" t="s">
        <v>164</v>
      </c>
      <c r="C6">
        <v>201903</v>
      </c>
      <c r="D6">
        <v>12497</v>
      </c>
      <c r="E6">
        <v>11973</v>
      </c>
      <c r="F6">
        <v>524</v>
      </c>
      <c r="G6">
        <v>4.2</v>
      </c>
      <c r="H6">
        <v>8.2</v>
      </c>
      <c r="I6">
        <v>1030</v>
      </c>
    </row>
    <row r="7" spans="1:9" ht="12.75">
      <c r="A7">
        <v>51147</v>
      </c>
      <c r="B7" t="s">
        <v>145</v>
      </c>
      <c r="C7">
        <v>201903</v>
      </c>
      <c r="D7">
        <v>10411</v>
      </c>
      <c r="E7">
        <v>10022</v>
      </c>
      <c r="F7">
        <v>389</v>
      </c>
      <c r="G7">
        <v>3.7</v>
      </c>
      <c r="H7">
        <v>8.2</v>
      </c>
      <c r="I7">
        <v>858</v>
      </c>
    </row>
    <row r="8" spans="1:9" ht="12.75">
      <c r="A8">
        <v>51037</v>
      </c>
      <c r="B8" t="s">
        <v>148</v>
      </c>
      <c r="C8">
        <v>201903</v>
      </c>
      <c r="D8">
        <v>5210</v>
      </c>
      <c r="E8">
        <v>5012</v>
      </c>
      <c r="F8">
        <v>198</v>
      </c>
      <c r="G8">
        <v>3.8</v>
      </c>
      <c r="H8">
        <v>8.2</v>
      </c>
      <c r="I8">
        <v>429</v>
      </c>
    </row>
    <row r="9" spans="1:10" ht="12.75">
      <c r="A9">
        <v>51595</v>
      </c>
      <c r="B9" t="s">
        <v>165</v>
      </c>
      <c r="C9">
        <v>201903</v>
      </c>
      <c r="D9">
        <v>2333</v>
      </c>
      <c r="E9">
        <v>2200</v>
      </c>
      <c r="F9">
        <v>133</v>
      </c>
      <c r="G9">
        <v>5.7</v>
      </c>
      <c r="H9">
        <v>8.2</v>
      </c>
      <c r="I9">
        <v>192</v>
      </c>
      <c r="J9" s="4"/>
    </row>
    <row r="10" spans="1:9" ht="12.75">
      <c r="A10">
        <v>51025</v>
      </c>
      <c r="B10" t="s">
        <v>168</v>
      </c>
      <c r="C10">
        <v>201903</v>
      </c>
      <c r="D10">
        <v>5929</v>
      </c>
      <c r="E10">
        <v>5601</v>
      </c>
      <c r="F10">
        <v>328</v>
      </c>
      <c r="G10">
        <v>5.5</v>
      </c>
      <c r="H10">
        <v>8.2</v>
      </c>
      <c r="I10">
        <v>489</v>
      </c>
    </row>
    <row r="11" spans="1:9" ht="12.75">
      <c r="A11">
        <v>51111</v>
      </c>
      <c r="B11" t="s">
        <v>147</v>
      </c>
      <c r="C11">
        <v>201903</v>
      </c>
      <c r="D11">
        <v>5327</v>
      </c>
      <c r="E11">
        <v>5149</v>
      </c>
      <c r="F11">
        <v>178</v>
      </c>
      <c r="G11">
        <v>3.3</v>
      </c>
      <c r="H11">
        <v>8.2</v>
      </c>
      <c r="I11">
        <v>439</v>
      </c>
    </row>
    <row r="12" spans="1:9" ht="12.75">
      <c r="A12">
        <v>51081</v>
      </c>
      <c r="B12" t="s">
        <v>167</v>
      </c>
      <c r="C12">
        <v>201903</v>
      </c>
      <c r="D12">
        <v>4378</v>
      </c>
      <c r="E12">
        <v>4201</v>
      </c>
      <c r="F12">
        <v>177</v>
      </c>
      <c r="G12">
        <v>4</v>
      </c>
      <c r="H12">
        <v>8.2</v>
      </c>
      <c r="I12">
        <v>361</v>
      </c>
    </row>
    <row r="13" spans="1:9" ht="12.75">
      <c r="A13">
        <v>51135</v>
      </c>
      <c r="B13" t="s">
        <v>166</v>
      </c>
      <c r="C13">
        <v>201903</v>
      </c>
      <c r="D13">
        <v>7309</v>
      </c>
      <c r="E13">
        <v>7090</v>
      </c>
      <c r="F13">
        <v>219</v>
      </c>
      <c r="G13">
        <v>3</v>
      </c>
      <c r="H13">
        <v>8.2</v>
      </c>
      <c r="I13">
        <v>602</v>
      </c>
    </row>
    <row r="14" spans="1:9" ht="12.75">
      <c r="A14">
        <v>51029</v>
      </c>
      <c r="B14" t="s">
        <v>146</v>
      </c>
      <c r="C14">
        <v>201903</v>
      </c>
      <c r="D14">
        <v>6403</v>
      </c>
      <c r="E14">
        <v>6097</v>
      </c>
      <c r="F14">
        <v>306</v>
      </c>
      <c r="G14">
        <v>4.8</v>
      </c>
      <c r="H14">
        <v>19.1</v>
      </c>
      <c r="I14">
        <v>1223</v>
      </c>
    </row>
    <row r="15" spans="1:9" ht="12.75">
      <c r="A15">
        <v>51007</v>
      </c>
      <c r="B15" t="s">
        <v>144</v>
      </c>
      <c r="C15">
        <v>201903</v>
      </c>
      <c r="D15">
        <v>6213</v>
      </c>
      <c r="E15">
        <v>5988</v>
      </c>
      <c r="F15">
        <v>225</v>
      </c>
      <c r="G15">
        <v>3.6</v>
      </c>
      <c r="H15">
        <v>10.5</v>
      </c>
      <c r="I15">
        <v>655</v>
      </c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5"/>
      <c r="B17" s="15" t="s">
        <v>29</v>
      </c>
      <c r="C17" s="15"/>
      <c r="D17" s="16">
        <f>SUM(D5:D15)</f>
        <v>70618</v>
      </c>
      <c r="E17" s="16">
        <f>SUM(E5:E15)</f>
        <v>67796</v>
      </c>
      <c r="F17" s="16">
        <f>SUM(F5:F15)</f>
        <v>2822</v>
      </c>
      <c r="G17" s="18">
        <f>(F17/D17)*100</f>
        <v>3.996148290804044</v>
      </c>
      <c r="H17" s="18">
        <f>(I17/D17)*100</f>
        <v>9.428191112747458</v>
      </c>
      <c r="I17" s="16">
        <f>SUM(I5:I15)</f>
        <v>6658</v>
      </c>
    </row>
    <row r="18" spans="1:9" ht="12.75">
      <c r="A18" s="15"/>
      <c r="B18" s="15"/>
      <c r="C18" s="15"/>
      <c r="D18" s="16"/>
      <c r="E18" s="16"/>
      <c r="F18" s="16"/>
      <c r="G18" s="18"/>
      <c r="H18" s="18"/>
      <c r="I18" s="16"/>
    </row>
    <row r="19" spans="6:9" ht="12.75">
      <c r="F19" s="4"/>
      <c r="I19" s="4"/>
    </row>
    <row r="20" ht="12.75">
      <c r="A20" t="s">
        <v>30</v>
      </c>
    </row>
    <row r="22" ht="12.75">
      <c r="B22" s="7" t="s">
        <v>151</v>
      </c>
    </row>
  </sheetData>
  <sheetProtection/>
  <hyperlinks>
    <hyperlink ref="B22" r:id="rId1" display="Methodology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5" sqref="A5:I15"/>
    </sheetView>
  </sheetViews>
  <sheetFormatPr defaultColWidth="8.8515625" defaultRowHeight="12.75"/>
  <cols>
    <col min="1" max="1" width="6.00390625" style="0" bestFit="1" customWidth="1"/>
    <col min="2" max="2" width="24.7109375" style="0" customWidth="1"/>
    <col min="3" max="3" width="7.00390625" style="0" bestFit="1" customWidth="1"/>
    <col min="4" max="4" width="12.28125" style="0" customWidth="1"/>
    <col min="5" max="5" width="11.00390625" style="0" customWidth="1"/>
    <col min="6" max="6" width="12.421875" style="0" customWidth="1"/>
    <col min="7" max="7" width="8.421875" style="0" customWidth="1"/>
    <col min="8" max="8" width="8.8515625" style="0" customWidth="1"/>
    <col min="9" max="9" width="10.7109375" style="0" customWidth="1"/>
  </cols>
  <sheetData>
    <row r="2" spans="1:9" ht="15.75">
      <c r="A2" s="21" t="s">
        <v>158</v>
      </c>
      <c r="B2" s="21"/>
      <c r="C2" s="21"/>
      <c r="D2" s="21"/>
      <c r="E2" s="21"/>
      <c r="F2" s="21"/>
      <c r="G2" s="21"/>
      <c r="H2" s="21"/>
      <c r="I2" s="21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51175</v>
      </c>
      <c r="B5" t="s">
        <v>74</v>
      </c>
      <c r="C5">
        <v>201903</v>
      </c>
      <c r="D5">
        <v>8819</v>
      </c>
      <c r="E5">
        <v>8569</v>
      </c>
      <c r="F5">
        <v>250</v>
      </c>
      <c r="G5">
        <v>2.8</v>
      </c>
      <c r="H5">
        <v>8.2</v>
      </c>
      <c r="I5">
        <v>727</v>
      </c>
    </row>
    <row r="6" spans="1:9" ht="12.75">
      <c r="A6">
        <v>51620</v>
      </c>
      <c r="B6" t="s">
        <v>73</v>
      </c>
      <c r="C6">
        <v>201903</v>
      </c>
      <c r="D6">
        <v>3576</v>
      </c>
      <c r="E6">
        <v>3425</v>
      </c>
      <c r="F6">
        <v>151</v>
      </c>
      <c r="G6">
        <v>4.2</v>
      </c>
      <c r="H6">
        <v>8.2</v>
      </c>
      <c r="I6">
        <v>295</v>
      </c>
    </row>
    <row r="7" spans="1:9" ht="12.75">
      <c r="A7">
        <v>51700</v>
      </c>
      <c r="B7" t="s">
        <v>60</v>
      </c>
      <c r="C7">
        <v>201903</v>
      </c>
      <c r="D7">
        <v>89643</v>
      </c>
      <c r="E7">
        <v>86290</v>
      </c>
      <c r="F7">
        <v>3353</v>
      </c>
      <c r="G7">
        <v>3.7</v>
      </c>
      <c r="H7">
        <v>11.3</v>
      </c>
      <c r="I7">
        <v>10114</v>
      </c>
    </row>
    <row r="8" spans="1:9" ht="12.75">
      <c r="A8">
        <v>51650</v>
      </c>
      <c r="B8" t="s">
        <v>64</v>
      </c>
      <c r="C8">
        <v>201903</v>
      </c>
      <c r="D8">
        <v>64859</v>
      </c>
      <c r="E8">
        <v>62185</v>
      </c>
      <c r="F8">
        <v>2674</v>
      </c>
      <c r="G8">
        <v>4.1</v>
      </c>
      <c r="H8">
        <v>11.3</v>
      </c>
      <c r="I8">
        <v>7318</v>
      </c>
    </row>
    <row r="9" spans="1:9" ht="12.75">
      <c r="A9">
        <v>51735</v>
      </c>
      <c r="B9" t="s">
        <v>71</v>
      </c>
      <c r="C9">
        <v>201903</v>
      </c>
      <c r="D9">
        <v>6273</v>
      </c>
      <c r="E9">
        <v>6101</v>
      </c>
      <c r="F9">
        <v>172</v>
      </c>
      <c r="G9">
        <v>2.7</v>
      </c>
      <c r="H9">
        <v>11.3</v>
      </c>
      <c r="I9">
        <v>708</v>
      </c>
    </row>
    <row r="10" spans="1:9" ht="12.75">
      <c r="A10">
        <v>51800</v>
      </c>
      <c r="B10" t="s">
        <v>67</v>
      </c>
      <c r="C10">
        <v>201903</v>
      </c>
      <c r="D10">
        <v>44286</v>
      </c>
      <c r="E10">
        <v>42830</v>
      </c>
      <c r="F10">
        <v>1456</v>
      </c>
      <c r="G10">
        <v>3.3</v>
      </c>
      <c r="H10">
        <v>11.3</v>
      </c>
      <c r="I10">
        <v>4997</v>
      </c>
    </row>
    <row r="11" spans="1:9" ht="12.75">
      <c r="A11">
        <v>51550</v>
      </c>
      <c r="B11" t="s">
        <v>72</v>
      </c>
      <c r="C11">
        <v>201903</v>
      </c>
      <c r="D11">
        <v>121938</v>
      </c>
      <c r="E11">
        <v>118141</v>
      </c>
      <c r="F11">
        <v>3797</v>
      </c>
      <c r="G11">
        <v>3.1</v>
      </c>
      <c r="H11">
        <v>11.3</v>
      </c>
      <c r="I11">
        <v>13758</v>
      </c>
    </row>
    <row r="12" spans="1:9" ht="12.75">
      <c r="A12">
        <v>51810</v>
      </c>
      <c r="B12" t="s">
        <v>68</v>
      </c>
      <c r="C12">
        <v>201903</v>
      </c>
      <c r="D12">
        <v>233931</v>
      </c>
      <c r="E12">
        <v>227078</v>
      </c>
      <c r="F12">
        <v>6853</v>
      </c>
      <c r="G12">
        <v>2.9</v>
      </c>
      <c r="H12">
        <v>11.3</v>
      </c>
      <c r="I12">
        <v>26394</v>
      </c>
    </row>
    <row r="13" spans="1:9" ht="12.75">
      <c r="A13">
        <v>51710</v>
      </c>
      <c r="B13" t="s">
        <v>62</v>
      </c>
      <c r="C13">
        <v>201903</v>
      </c>
      <c r="D13">
        <v>112436</v>
      </c>
      <c r="E13">
        <v>108292</v>
      </c>
      <c r="F13">
        <v>4144</v>
      </c>
      <c r="G13">
        <v>3.7</v>
      </c>
      <c r="H13">
        <v>11.3</v>
      </c>
      <c r="I13">
        <v>12686</v>
      </c>
    </row>
    <row r="14" spans="1:9" ht="12.75">
      <c r="A14">
        <v>51093</v>
      </c>
      <c r="B14" t="s">
        <v>63</v>
      </c>
      <c r="C14">
        <v>201903</v>
      </c>
      <c r="D14">
        <v>19116</v>
      </c>
      <c r="E14">
        <v>18526</v>
      </c>
      <c r="F14">
        <v>590</v>
      </c>
      <c r="G14">
        <v>3.1</v>
      </c>
      <c r="H14">
        <v>11.3</v>
      </c>
      <c r="I14">
        <v>2157</v>
      </c>
    </row>
    <row r="15" spans="1:9" ht="12.75">
      <c r="A15">
        <v>51740</v>
      </c>
      <c r="B15" t="s">
        <v>70</v>
      </c>
      <c r="C15">
        <v>201903</v>
      </c>
      <c r="D15">
        <v>44461</v>
      </c>
      <c r="E15">
        <v>42608</v>
      </c>
      <c r="F15">
        <v>1853</v>
      </c>
      <c r="G15">
        <v>4.2</v>
      </c>
      <c r="H15">
        <v>11.3</v>
      </c>
      <c r="I15">
        <v>5016</v>
      </c>
    </row>
    <row r="16" spans="1:9" ht="12.75">
      <c r="A16" s="14"/>
      <c r="B16" s="14"/>
      <c r="C16" s="14"/>
      <c r="D16" s="8"/>
      <c r="E16" s="8"/>
      <c r="F16" s="8"/>
      <c r="G16" s="8"/>
      <c r="H16" s="8"/>
      <c r="I16" s="8"/>
    </row>
    <row r="17" spans="1:9" ht="12.75">
      <c r="A17" s="15"/>
      <c r="B17" s="15" t="s">
        <v>29</v>
      </c>
      <c r="C17" s="15"/>
      <c r="D17" s="16">
        <f>SUM(D5:D15)</f>
        <v>749338</v>
      </c>
      <c r="E17" s="16">
        <f>SUM(E5:E15)</f>
        <v>724045</v>
      </c>
      <c r="F17" s="16">
        <f>SUM(F5:F15)</f>
        <v>25293</v>
      </c>
      <c r="G17" s="18">
        <f>(F17/D17)*100</f>
        <v>3.375379334826207</v>
      </c>
      <c r="H17" s="18">
        <f>(I17/D17)*100</f>
        <v>11.23258129175352</v>
      </c>
      <c r="I17" s="16">
        <f>SUM(I5:I15)</f>
        <v>84170</v>
      </c>
    </row>
    <row r="18" spans="6:9" ht="12.75">
      <c r="F18" s="4"/>
      <c r="I18" s="4"/>
    </row>
    <row r="19" ht="12.75">
      <c r="A19" t="s">
        <v>30</v>
      </c>
    </row>
    <row r="21" ht="12.75">
      <c r="B21" s="7" t="s">
        <v>151</v>
      </c>
    </row>
  </sheetData>
  <sheetProtection/>
  <hyperlinks>
    <hyperlink ref="B21" r:id="rId1" display="Methodology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I12"/>
    </sheetView>
  </sheetViews>
  <sheetFormatPr defaultColWidth="8.8515625" defaultRowHeight="12.75"/>
  <cols>
    <col min="1" max="1" width="6.00390625" style="0" bestFit="1" customWidth="1"/>
    <col min="2" max="2" width="21.421875" style="0" bestFit="1" customWidth="1"/>
    <col min="3" max="3" width="7.00390625" style="0" bestFit="1" customWidth="1"/>
    <col min="4" max="4" width="10.28125" style="0" bestFit="1" customWidth="1"/>
    <col min="5" max="5" width="9.28125" style="0" bestFit="1" customWidth="1"/>
    <col min="6" max="6" width="11.28125" style="0" bestFit="1" customWidth="1"/>
    <col min="7" max="7" width="7.140625" style="0" bestFit="1" customWidth="1"/>
    <col min="8" max="8" width="8.140625" style="0" bestFit="1" customWidth="1"/>
    <col min="9" max="9" width="9.7109375" style="0" bestFit="1" customWidth="1"/>
  </cols>
  <sheetData>
    <row r="2" spans="1:9" ht="15.75">
      <c r="A2" s="23" t="s">
        <v>173</v>
      </c>
      <c r="B2" s="23"/>
      <c r="C2" s="23"/>
      <c r="D2" s="23"/>
      <c r="E2" s="23"/>
      <c r="F2" s="23"/>
      <c r="G2" s="23"/>
      <c r="H2" s="23"/>
      <c r="I2" s="23"/>
    </row>
    <row r="4" spans="1:9" ht="12.75">
      <c r="A4" t="s">
        <v>176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2.75">
      <c r="A5">
        <v>51640</v>
      </c>
      <c r="B5" t="s">
        <v>150</v>
      </c>
      <c r="C5">
        <v>201903</v>
      </c>
      <c r="D5">
        <v>2966</v>
      </c>
      <c r="E5">
        <v>2861</v>
      </c>
      <c r="F5">
        <v>105</v>
      </c>
      <c r="G5">
        <v>3.5</v>
      </c>
      <c r="H5">
        <v>8.2</v>
      </c>
      <c r="I5">
        <v>244</v>
      </c>
    </row>
    <row r="6" spans="1:9" ht="12.75">
      <c r="A6">
        <v>51197</v>
      </c>
      <c r="B6" t="s">
        <v>10</v>
      </c>
      <c r="C6">
        <v>201903</v>
      </c>
      <c r="D6">
        <v>13483</v>
      </c>
      <c r="E6">
        <v>12968</v>
      </c>
      <c r="F6">
        <v>515</v>
      </c>
      <c r="G6">
        <v>3.8</v>
      </c>
      <c r="H6">
        <v>8.2</v>
      </c>
      <c r="I6">
        <v>1111</v>
      </c>
    </row>
    <row r="7" spans="1:9" ht="12.75">
      <c r="A7">
        <v>51021</v>
      </c>
      <c r="B7" t="s">
        <v>12</v>
      </c>
      <c r="C7">
        <v>201903</v>
      </c>
      <c r="D7">
        <v>2841</v>
      </c>
      <c r="E7">
        <v>2757</v>
      </c>
      <c r="F7">
        <v>84</v>
      </c>
      <c r="G7">
        <v>3</v>
      </c>
      <c r="H7">
        <v>8.2</v>
      </c>
      <c r="I7">
        <v>234</v>
      </c>
    </row>
    <row r="8" spans="1:9" ht="12.75">
      <c r="A8">
        <v>51077</v>
      </c>
      <c r="B8" t="s">
        <v>11</v>
      </c>
      <c r="C8">
        <v>201903</v>
      </c>
      <c r="D8">
        <v>7825</v>
      </c>
      <c r="E8">
        <v>7554</v>
      </c>
      <c r="F8">
        <v>271</v>
      </c>
      <c r="G8">
        <v>3.5</v>
      </c>
      <c r="H8">
        <v>8.2</v>
      </c>
      <c r="I8">
        <v>645</v>
      </c>
    </row>
    <row r="9" spans="1:9" ht="12.75">
      <c r="A9">
        <v>51173</v>
      </c>
      <c r="B9" t="s">
        <v>8</v>
      </c>
      <c r="C9">
        <v>201903</v>
      </c>
      <c r="D9">
        <v>13742</v>
      </c>
      <c r="E9">
        <v>13195</v>
      </c>
      <c r="F9">
        <v>547</v>
      </c>
      <c r="G9">
        <v>4</v>
      </c>
      <c r="H9">
        <v>8.2</v>
      </c>
      <c r="I9">
        <v>1132</v>
      </c>
    </row>
    <row r="10" spans="1:9" ht="12.75">
      <c r="A10">
        <v>51035</v>
      </c>
      <c r="B10" t="s">
        <v>9</v>
      </c>
      <c r="C10">
        <v>201903</v>
      </c>
      <c r="D10">
        <v>13427</v>
      </c>
      <c r="E10">
        <v>12909</v>
      </c>
      <c r="F10">
        <v>518</v>
      </c>
      <c r="G10">
        <v>3.9</v>
      </c>
      <c r="H10">
        <v>8.2</v>
      </c>
      <c r="I10">
        <v>1106</v>
      </c>
    </row>
    <row r="11" spans="1:9" ht="12.75">
      <c r="A11">
        <v>51191</v>
      </c>
      <c r="B11" t="s">
        <v>13</v>
      </c>
      <c r="C11">
        <v>201903</v>
      </c>
      <c r="D11">
        <v>27008</v>
      </c>
      <c r="E11">
        <v>26031</v>
      </c>
      <c r="F11">
        <v>977</v>
      </c>
      <c r="G11">
        <v>3.6</v>
      </c>
      <c r="H11">
        <v>8.2</v>
      </c>
      <c r="I11">
        <v>2226</v>
      </c>
    </row>
    <row r="12" spans="1:9" ht="12.75">
      <c r="A12">
        <v>51520</v>
      </c>
      <c r="B12" t="s">
        <v>149</v>
      </c>
      <c r="C12">
        <v>201903</v>
      </c>
      <c r="D12">
        <v>7435</v>
      </c>
      <c r="E12">
        <v>7140</v>
      </c>
      <c r="F12">
        <v>295</v>
      </c>
      <c r="G12">
        <v>4</v>
      </c>
      <c r="H12">
        <v>8.2</v>
      </c>
      <c r="I12">
        <v>613</v>
      </c>
    </row>
    <row r="13" spans="4:9" ht="12.75">
      <c r="D13" s="13"/>
      <c r="E13" s="13"/>
      <c r="F13" s="13"/>
      <c r="G13" s="13"/>
      <c r="H13" s="13"/>
      <c r="I13" s="13"/>
    </row>
    <row r="14" spans="1:9" ht="12.75">
      <c r="A14" s="15"/>
      <c r="B14" s="15" t="s">
        <v>29</v>
      </c>
      <c r="C14" s="15"/>
      <c r="D14" s="16">
        <f>SUM(D5:D12)</f>
        <v>88727</v>
      </c>
      <c r="E14" s="16">
        <f>SUM(E5:E12)</f>
        <v>85415</v>
      </c>
      <c r="F14" s="16">
        <f>SUM(F5:F12)</f>
        <v>3312</v>
      </c>
      <c r="G14" s="18">
        <f>(F14/D14)*100</f>
        <v>3.7327983590113494</v>
      </c>
      <c r="H14" s="18">
        <f>(I14/D14)*100</f>
        <v>8.239881884882843</v>
      </c>
      <c r="I14" s="16">
        <f>SUM(I5:I12)</f>
        <v>7311</v>
      </c>
    </row>
    <row r="15" spans="6:9" ht="12.75">
      <c r="F15" s="4"/>
      <c r="I15" s="4"/>
    </row>
    <row r="16" spans="1:9" ht="12.75">
      <c r="A16" s="14" t="s">
        <v>30</v>
      </c>
      <c r="B16" s="14"/>
      <c r="C16" s="14"/>
      <c r="D16" s="14"/>
      <c r="E16" s="14"/>
      <c r="F16" s="14"/>
      <c r="G16" s="14"/>
      <c r="H16" s="14"/>
      <c r="I16" s="14"/>
    </row>
    <row r="18" ht="12.75">
      <c r="B18" s="7" t="s">
        <v>151</v>
      </c>
    </row>
  </sheetData>
  <sheetProtection/>
  <hyperlinks>
    <hyperlink ref="B18" r:id="rId1" display="Methodolog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Stevens, Donna</dc:creator>
  <cp:keywords/>
  <dc:description/>
  <cp:lastModifiedBy>Stevens, Donna</cp:lastModifiedBy>
  <cp:lastPrinted>2018-11-07T14:56:47Z</cp:lastPrinted>
  <dcterms:created xsi:type="dcterms:W3CDTF">2006-05-23T15:28:20Z</dcterms:created>
  <dcterms:modified xsi:type="dcterms:W3CDTF">2019-05-29T20:46:27Z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